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20】総合政策部\【003】財政課\【000】財政課共有\22 国・県等照会・回答\★令和4年度\照会\R5.3月\202303021453_令和３年度財政状況資料集の作成及び提出について（依頼）\回答\修正\"/>
    </mc:Choice>
  </mc:AlternateContent>
  <xr:revisionPtr revIDLastSave="0" documentId="13_ncr:1_{3CBAE0C1-FBC3-49C5-A2CB-FBA678DBE9B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<sst xmlns="http://schemas.openxmlformats.org/spreadsheetml/2006/main" count="1065" uniqueCount="589">
  <si>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</si>
  <si>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</si>
  <si>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</si>
  <si>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</si>
  <si>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</si>
  <si>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</si>
  <si>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</si>
  <si>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</si>
  <si>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</si>
  <si>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</si>
  <si>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</si>
  <si>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</si>
  <si>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</si>
  <si>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</si>
  <si>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</si>
  <si>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</si>
  <si>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</si>
  <si>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</si>
  <si>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</si>
  <si>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</si>
  <si>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</si>
  <si>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</si>
  <si>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</si>
  <si>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</si>
  <si>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</si>
  <si>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</si>
  <si>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</si>
  <si>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</si>
  <si>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</si>
  <si>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</si>
  <si>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</si>
  <si>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</si>
  <si>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</si>
  <si>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</si>
  <si>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</si>
  <si>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</si>
  <si>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</si>
  <si>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</si>
  <si>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</si>
  <si>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</si>
  <si>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</si>
  <si>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</si>
  <si>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</si>
  <si>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</si>
  <si>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</si>
  <si>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</si>
  <si>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</si>
  <si>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</si>
  <si>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</si>
  <si>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</si>
  <si>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</si>
  <si>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</si>
  <si>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</si>
  <si>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</si>
  <si>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</si>
  <si>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</si>
  <si>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</si>
  <si>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</si>
  <si>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</si>
  <si>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</si>
  <si>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</si>
  <si>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</si>
  <si>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</si>
  <si>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</si>
  <si>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</si>
  <si>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</si>
  <si>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</si>
  <si>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</si>
  <si>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</si>
  <si>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</si>
  <si>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</si>
  <si>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</si>
  <si>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</si>
  <si>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</si>
  <si>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</si>
  <si>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</si>
  <si>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</si>
  <si>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</si>
  <si>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</si>
  <si>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</si>
  <si>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</si>
  <si>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</si>
  <si>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</si>
  <si>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</si>
  <si>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</si>
  <si>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</si>
  <si>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</si>
  <si>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</si>
  <si>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</si>
  <si>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</si>
  <si>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</si>
  <si>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</si>
  <si>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</si>
  <si>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</si>
  <si>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</si>
  <si>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</si>
  <si>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</si>
  <si>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</si>
  <si>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</si>
  <si>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</si>
  <si>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</si>
  <si>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</si>
  <si>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</si>
  <si>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</si>
  <si>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</si>
  <si>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</si>
  <si>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</si>
  <si>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</si>
  <si>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</si>
  <si>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</si>
  <si>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</si>
  <si>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</si>
  <si>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</si>
  <si>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</si>
  <si>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</si>
  <si>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</si>
  <si>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</si>
  <si>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</si>
  <si>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</si>
  <si>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</si>
  <si>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</si>
  <si>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</si>
  <si>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</si>
  <si>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</si>
  <si>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</si>
  <si>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</si>
  <si>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</si>
  <si>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</si>
  <si>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</si>
  <si>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</si>
  <si>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</si>
  <si>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</si>
  <si>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</si>
  <si>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</si>
  <si>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</si>
  <si>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</si>
  <si>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</si>
  <si>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</si>
  <si>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</si>
  <si>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</si>
  <si>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</si>
  <si>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</si>
  <si>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</si>
  <si>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</si>
  <si>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</si>
  <si>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</si>
  <si>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</si>
  <si>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</si>
  <si>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</si>
  <si>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</si>
  <si>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</si>
  <si>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</si>
  <si>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</si>
  <si>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</si>
  <si>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</si>
  <si>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</si>
  <si>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</si>
  <si>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</si>
  <si>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</si>
  <si>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</si>
  <si>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</si>
  <si>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</si>
  <si>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</si>
  <si>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</si>
  <si>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</si>
  <si>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</si>
  <si>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</si>
  <si>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</si>
  <si>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</si>
  <si>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</si>
  <si>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</si>
  <si>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</si>
  <si>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</si>
  <si>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</si>
  <si>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</si>
  <si>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</si>
  <si>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</si>
  <si>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</si>
  <si>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</si>
  <si>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</si>
  <si>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</si>
  <si>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</si>
  <si>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</si>
  <si>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</si>
  <si>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</si>
  <si>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</si>
  <si>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</si>
  <si>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</si>
  <si>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</si>
  <si>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</si>
  <si>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</si>
  <si>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</si>
  <si>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</si>
  <si>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</si>
  <si>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</si>
  <si>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</si>
  <si>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</si>
  <si>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</si>
  <si>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</si>
  <si>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</si>
  <si>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</si>
  <si>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</si>
  <si>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</si>
  <si>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</si>
  <si>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</si>
  <si>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</si>
  <si>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</si>
  <si>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</si>
  <si>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</si>
  <si>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</si>
  <si>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</si>
  <si>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</si>
  <si>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</si>
  <si>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</si>
  <si>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</si>
  <si>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</si>
  <si>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</si>
  <si>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</si>
  <si>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</si>
  <si>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</si>
  <si>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</si>
  <si>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</si>
  <si>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</si>
  <si>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</si>
  <si>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</si>
  <si>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</si>
  <si>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</si>
  <si>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</si>
  <si>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</si>
  <si>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</si>
  <si>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</si>
  <si>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</si>
  <si>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</si>
  <si>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</si>
  <si>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</si>
  <si>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</si>
  <si>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</si>
  <si>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</si>
  <si>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</si>
  <si>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</si>
  <si>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</si>
  <si>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</si>
  <si>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</si>
  <si>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</si>
  <si>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</si>
  <si>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</si>
  <si>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</si>
  <si>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</si>
  <si>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</si>
  <si>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</si>
  <si>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</si>
  <si>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</si>
  <si>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</si>
  <si>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</si>
  <si>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</si>
  <si>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</si>
  <si>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</si>
  <si>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</si>
  <si>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</si>
  <si>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</si>
  <si>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</si>
  <si>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</si>
  <si>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</si>
  <si>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</si>
  <si>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</si>
  <si>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</si>
  <si>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</si>
  <si>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</si>
  <si>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</si>
  <si>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</si>
  <si>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</si>
  <si>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</si>
  <si>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</si>
  <si>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</si>
  <si>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</si>
  <si>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</si>
  <si>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</si>
  <si>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</si>
  <si>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</si>
  <si>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</si>
  <si>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</si>
  <si>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</si>
  <si>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</si>
  <si>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</si>
  <si>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</si>
  <si>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</si>
  <si>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</si>
  <si>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</si>
  <si>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</si>
  <si>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</si>
  <si>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</si>
  <si>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</si>
  <si>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</si>
  <si>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</si>
  <si>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</si>
  <si>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</si>
  <si>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</si>
  <si>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</si>
  <si>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</si>
  <si>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</si>
  <si>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</si>
  <si>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</si>
  <si>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</si>
  <si>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</si>
  <si>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</si>
  <si>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</si>
  <si>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</si>
  <si>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</si>
  <si>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</si>
  <si>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</si>
  <si>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</si>
  <si>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</si>
  <si>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</si>
  <si>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</si>
  <si>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</si>
  <si>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</si>
  <si>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</si>
  <si>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</si>
  <si>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</si>
  <si>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</si>
  <si>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</si>
  <si>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</si>
  <si>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</si>
  <si>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</si>
  <si>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</si>
  <si>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</si>
  <si>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</si>
  <si>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</si>
  <si>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</si>
  <si>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</si>
  <si>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</si>
  <si>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</si>
  <si>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</si>
  <si>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</si>
  <si>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</si>
  <si>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</si>
  <si>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</si>
  <si>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</si>
  <si>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</si>
  <si>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</si>
  <si>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</si>
  <si>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</si>
  <si>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</si>
  <si>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</si>
  <si>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</si>
  <si>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</si>
  <si>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</si>
  <si>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</si>
  <si>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</si>
  <si>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</si>
  <si>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</si>
  <si>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</si>
  <si>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</si>
  <si>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</si>
  <si>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</si>
  <si>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</si>
  <si>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</si>
  <si>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</si>
  <si>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</si>
  <si>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</si>
  <si>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</si>
  <si>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</si>
  <si>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</si>
  <si>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</si>
  <si>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</si>
  <si>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</si>
  <si>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</si>
  <si>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</si>
  <si>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</si>
  <si>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</si>
  <si>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</si>
  <si>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</si>
  <si>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</si>
  <si>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</si>
  <si>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</si>
  <si>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</si>
  <si>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</si>
  <si>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</si>
  <si>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</si>
  <si>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</si>
  <si>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</si>
  <si>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</si>
  <si>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</si>
  <si>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</si>
  <si>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</si>
  <si>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</si>
  <si>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</si>
  <si>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</si>
  <si>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</si>
  <si>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</si>
  <si>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</si>
  <si>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</si>
  <si>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</si>
  <si>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</si>
  <si>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</si>
  <si>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</si>
  <si>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</si>
  <si>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</si>
  <si>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</si>
  <si>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</si>
  <si>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</si>
  <si>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</si>
  <si>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</si>
  <si>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</si>
  <si>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</si>
  <si>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</si>
  <si>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</si>
  <si>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</si>
  <si>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</si>
  <si>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</si>
  <si>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</si>
  <si>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</si>
  <si>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</si>
  <si>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</si>
  <si>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</si>
  <si>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</si>
  <si>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</si>
  <si>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</si>
  <si>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</si>
  <si>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</si>
  <si>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</si>
  <si>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</si>
  <si>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</si>
  <si>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</si>
  <si>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</si>
  <si>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</si>
  <si>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</si>
  <si>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</si>
  <si>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</si>
  <si>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</si>
  <si>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</si>
  <si>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</si>
  <si>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</si>
  <si>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</si>
  <si>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</si>
  <si>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</si>
  <si>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</si>
  <si>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</si>
  <si>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</si>
  <si>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</si>
  <si>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</si>
  <si>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</si>
  <si>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</si>
  <si>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</si>
  <si>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</si>
  <si>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</si>
  <si>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</si>
  <si>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</si>
  <si>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</si>
  <si>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</si>
  <si>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</si>
  <si>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</si>
  <si>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</si>
  <si>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</si>
  <si>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</si>
  <si>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</si>
  <si>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</si>
  <si>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</si>
  <si>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</si>
  <si>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</si>
  <si>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</si>
  <si>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</si>
  <si>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</si>
  <si>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</si>
  <si>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</si>
  <si>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</si>
  <si>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</si>
  <si>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</si>
  <si>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</si>
  <si>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</si>
  <si>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</si>
  <si>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</si>
  <si>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</si>
  <si>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</si>
  <si>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</si>
  <si>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</si>
  <si>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</si>
  <si>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</si>
  <si>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</si>
  <si>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</si>
  <si>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</si>
  <si>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</si>
  <si>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</si>
  <si>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</si>
  <si>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</si>
  <si>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</si>
  <si>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</si>
  <si>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</si>
  <si>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</si>
  <si>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</si>
  <si>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</si>
  <si>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</si>
  <si>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</si>
  <si>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</si>
  <si>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</si>
  <si>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</si>
  <si>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</si>
  <si>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</si>
  <si>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</si>
  <si>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</si>
  <si>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</si>
  <si>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</si>
  <si>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</si>
  <si>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</si>
  <si>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</si>
  <si>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</si>
  <si>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</si>
  <si>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</si>
  <si>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</si>
  <si>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</si>
  <si>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</si>
  <si>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</si>
  <si>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</si>
  <si>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</si>
  <si>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</si>
  <si>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</si>
  <si>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</si>
  <si>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</si>
  <si>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</si>
  <si>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</si>
  <si>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</si>
  <si>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</si>
  <si>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</si>
  <si>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</si>
  <si>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</si>
  <si>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</si>
  <si>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</si>
  <si>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</si>
  <si>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</si>
  <si>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</si>
  <si>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</si>
  <si>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</si>
  <si>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</si>
  <si>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</si>
  <si>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</si>
  <si>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</si>
  <si>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</si>
  <si>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</si>
  <si>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</si>
  <si>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</si>
  <si>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</si>
  <si>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</si>
  <si>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</si>
  <si>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</si>
  <si>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</si>
  <si>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</si>
  <si>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</si>
  <si>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</si>
  <si>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</si>
  <si>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</si>
  <si>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</si>
  <si>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</si>
  <si>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</si>
  <si>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</si>
  <si>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</si>
  <si>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</si>
  <si>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</si>
  <si>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</si>
  <si>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</si>
  <si>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</si>
  <si>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</si>
  <si>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水道事業会計</t>
  </si>
  <si>
    <t>介護保険特別会計</t>
  </si>
  <si>
    <t>国民健康保険特別会計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</si>
  <si>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</si>
  <si>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</si>
  <si>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</si>
  <si>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</si>
  <si>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</si>
  <si>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</si>
  <si>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</si>
  <si>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</si>
  <si>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</si>
  <si>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入間東部地区事務組合</t>
  </si>
  <si>
    <t>埼玉県後期高齢者医療広域連合</t>
  </si>
  <si>
    <t>埼玉県市町村総合事務組合</t>
  </si>
  <si>
    <t>彩の国さいたま人づくり広域連合</t>
  </si>
  <si>
    <t>特別会計</t>
  </si>
  <si>
    <t>交通災害特別会計</t>
  </si>
  <si>
    <t>ふじみ野市土地開発公社</t>
    <rPh sb="3" eb="5">
      <t>ノシ</t>
    </rPh>
    <rPh sb="5" eb="7">
      <t>トチ</t>
    </rPh>
    <rPh sb="7" eb="9">
      <t>カイハツ</t>
    </rPh>
    <rPh sb="9" eb="11">
      <t>コウシャ</t>
    </rPh>
    <phoneticPr fontId="2"/>
  </si>
  <si>
    <t>-</t>
    <phoneticPr fontId="2"/>
  </si>
  <si>
    <t>-</t>
    <phoneticPr fontId="2"/>
  </si>
  <si>
    <t>R3解散</t>
    <rPh sb="2" eb="4">
      <t>カイサン</t>
    </rPh>
    <phoneticPr fontId="2"/>
  </si>
  <si>
    <t>公共施設整備基金</t>
    <rPh sb="0" eb="2">
      <t>コウキョウ</t>
    </rPh>
    <rPh sb="2" eb="4">
      <t>シセツ</t>
    </rPh>
    <rPh sb="4" eb="6">
      <t>セイビ</t>
    </rPh>
    <rPh sb="6" eb="8">
      <t>キキン</t>
    </rPh>
    <phoneticPr fontId="2"/>
  </si>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</sst>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738-499C-8962-46E46DD050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42020</c:v>
                </c:pt>
                <c:pt idx="1">
                  <c:v>34865</c:v>
                </c:pt>
                <c:pt idx="2">
                  <c:v>17158</c:v>
                </c:pt>
                <c:pt idx="3">
                  <c:v>43131</c:v>
                </c:pt>
                <c:pt idx="4">
                  <c:v>54217</c:v>
                </c:pt>
              </c:numCache>
            </c:numRef>
          </c:val>
          <c:smooth val="0"/>
          <c:extLst>
            <c:ext xmlns:c16="http://schemas.microsoft.com/office/drawing/2014/chart" uri="{C3380CC4-5D6E-409C-BE32-E72D297353CC}">
              <c16:uniqueId val="{00000001-E738-499C-8962-46E46DD050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c:v>
                </c:pt>
                <c:pt idx="1">
                  <c:v>6.05</c:v>
                </c:pt>
                <c:pt idx="2">
                  <c:v>6.26</c:v>
                </c:pt>
                <c:pt idx="3">
                  <c:v>8.84</c:v>
                </c:pt>
                <c:pt idx="4">
                  <c:v>9.14</c:v>
                </c:pt>
              </c:numCache>
            </c:numRef>
          </c:val>
          <c:extLst>
            <c:ext xmlns:c16="http://schemas.microsoft.com/office/drawing/2014/chart" uri="{C3380CC4-5D6E-409C-BE32-E72D297353CC}">
              <c16:uniqueId val="{00000000-7747-43B5-90B7-C431377552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15.24</c:v>
                </c:pt>
                <c:pt idx="1">
                  <c:v>17.72</c:v>
                </c:pt>
                <c:pt idx="2">
                  <c:v>17.649999999999999</c:v>
                </c:pt>
                <c:pt idx="3">
                  <c:v>16.350000000000001</c:v>
                </c:pt>
                <c:pt idx="4">
                  <c:v>15.15</c:v>
                </c:pt>
              </c:numCache>
            </c:numRef>
          </c:val>
          <c:extLst>
            <c:ext xmlns:c16="http://schemas.microsoft.com/office/drawing/2014/chart" uri="{C3380CC4-5D6E-409C-BE32-E72D297353CC}">
              <c16:uniqueId val="{00000001-7747-43B5-90B7-C431377552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1.28</c:v>
                </c:pt>
                <c:pt idx="1">
                  <c:v>2.21</c:v>
                </c:pt>
                <c:pt idx="2">
                  <c:v>0.25</c:v>
                </c:pt>
                <c:pt idx="3">
                  <c:v>1.64</c:v>
                </c:pt>
                <c:pt idx="4">
                  <c:v>0.69</c:v>
                </c:pt>
              </c:numCache>
            </c:numRef>
          </c:val>
          <c:smooth val="0"/>
          <c:extLst>
            <c:ext xmlns:c16="http://schemas.microsoft.com/office/drawing/2014/chart" uri="{C3380CC4-5D6E-409C-BE32-E72D297353CC}">
              <c16:uniqueId val="{00000002-7747-43B5-90B7-C431377552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C9-4A0C-8FC1-AAA1F41DCF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C9-4A0C-8FC1-AAA1F41DCF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C9-4A0C-8FC1-AAA1F41DCF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C9-4A0C-8FC1-AAA1F41DCFA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3C9-4A0C-8FC1-AAA1F41DCF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0.72</c:v>
                </c:pt>
                <c:pt idx="4">
                  <c:v>#N/A</c:v>
                </c:pt>
                <c:pt idx="5">
                  <c:v>1.33</c:v>
                </c:pt>
                <c:pt idx="6">
                  <c:v>#N/A</c:v>
                </c:pt>
                <c:pt idx="7">
                  <c:v>1.1000000000000001</c:v>
                </c:pt>
                <c:pt idx="8">
                  <c:v>#N/A</c:v>
                </c:pt>
                <c:pt idx="9">
                  <c:v>1</c:v>
                </c:pt>
              </c:numCache>
            </c:numRef>
          </c:val>
          <c:extLst>
            <c:ext xmlns:c16="http://schemas.microsoft.com/office/drawing/2014/chart" uri="{C3380CC4-5D6E-409C-BE32-E72D297353CC}">
              <c16:uniqueId val="{00000005-73C9-4A0C-8FC1-AAA1F41DCF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0.57999999999999996</c:v>
                </c:pt>
                <c:pt idx="4">
                  <c:v>#N/A</c:v>
                </c:pt>
                <c:pt idx="5">
                  <c:v>1.18</c:v>
                </c:pt>
                <c:pt idx="6">
                  <c:v>#N/A</c:v>
                </c:pt>
                <c:pt idx="7">
                  <c:v>1.54</c:v>
                </c:pt>
                <c:pt idx="8">
                  <c:v>#N/A</c:v>
                </c:pt>
                <c:pt idx="9">
                  <c:v>1.24</c:v>
                </c:pt>
              </c:numCache>
            </c:numRef>
          </c:val>
          <c:extLst>
            <c:ext xmlns:c16="http://schemas.microsoft.com/office/drawing/2014/chart" uri="{C3380CC4-5D6E-409C-BE32-E72D297353CC}">
              <c16:uniqueId val="{00000006-73C9-4A0C-8FC1-AAA1F41DCF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4.34</c:v>
                </c:pt>
                <c:pt idx="4">
                  <c:v>#N/A</c:v>
                </c:pt>
                <c:pt idx="5">
                  <c:v>4.29</c:v>
                </c:pt>
                <c:pt idx="6">
                  <c:v>#N/A</c:v>
                </c:pt>
                <c:pt idx="7">
                  <c:v>4.26</c:v>
                </c:pt>
                <c:pt idx="8">
                  <c:v>#N/A</c:v>
                </c:pt>
                <c:pt idx="9">
                  <c:v>4.01</c:v>
                </c:pt>
              </c:numCache>
            </c:numRef>
          </c:val>
          <c:extLst>
            <c:ext xmlns:c16="http://schemas.microsoft.com/office/drawing/2014/chart" uri="{C3380CC4-5D6E-409C-BE32-E72D297353CC}">
              <c16:uniqueId val="{00000007-73C9-4A0C-8FC1-AAA1F41DCFA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3.65</c:v>
                </c:pt>
                <c:pt idx="2">
                  <c:v>#N/A</c:v>
                </c:pt>
                <c:pt idx="3">
                  <c:v>4.55</c:v>
                </c:pt>
                <c:pt idx="4">
                  <c:v>#N/A</c:v>
                </c:pt>
                <c:pt idx="5">
                  <c:v>5.73</c:v>
                </c:pt>
                <c:pt idx="6">
                  <c:v>#N/A</c:v>
                </c:pt>
                <c:pt idx="7">
                  <c:v>7.07</c:v>
                </c:pt>
                <c:pt idx="8">
                  <c:v>#N/A</c:v>
                </c:pt>
                <c:pt idx="9">
                  <c:v>8.27</c:v>
                </c:pt>
              </c:numCache>
            </c:numRef>
          </c:val>
          <c:extLst>
            <c:ext xmlns:c16="http://schemas.microsoft.com/office/drawing/2014/chart" uri="{C3380CC4-5D6E-409C-BE32-E72D297353CC}">
              <c16:uniqueId val="{00000008-73C9-4A0C-8FC1-AAA1F41DCF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6.49</c:v>
                </c:pt>
                <c:pt idx="2">
                  <c:v>#N/A</c:v>
                </c:pt>
                <c:pt idx="3">
                  <c:v>6.04</c:v>
                </c:pt>
                <c:pt idx="4">
                  <c:v>#N/A</c:v>
                </c:pt>
                <c:pt idx="5">
                  <c:v>6.26</c:v>
                </c:pt>
                <c:pt idx="6">
                  <c:v>#N/A</c:v>
                </c:pt>
                <c:pt idx="7">
                  <c:v>8.84</c:v>
                </c:pt>
                <c:pt idx="8">
                  <c:v>#N/A</c:v>
                </c:pt>
                <c:pt idx="9">
                  <c:v>9.14</c:v>
                </c:pt>
              </c:numCache>
            </c:numRef>
          </c:val>
          <c:extLst>
            <c:ext xmlns:c16="http://schemas.microsoft.com/office/drawing/2014/chart" uri="{C3380CC4-5D6E-409C-BE32-E72D297353CC}">
              <c16:uniqueId val="{00000009-73C9-4A0C-8FC1-AAA1F41DCF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3694</c:v>
                </c:pt>
                <c:pt idx="5">
                  <c:v>3917</c:v>
                </c:pt>
                <c:pt idx="8">
                  <c:v>4150</c:v>
                </c:pt>
                <c:pt idx="11">
                  <c:v>4163</c:v>
                </c:pt>
                <c:pt idx="14">
                  <c:v>4117</c:v>
                </c:pt>
              </c:numCache>
            </c:numRef>
          </c:val>
          <c:extLst>
            <c:ext xmlns:c16="http://schemas.microsoft.com/office/drawing/2014/chart" uri="{C3380CC4-5D6E-409C-BE32-E72D297353CC}">
              <c16:uniqueId val="{00000000-5115-4EF5-A87C-1F843BD4E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5-4EF5-A87C-1F843BD4E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55</c:v>
                </c:pt>
                <c:pt idx="6">
                  <c:v>52</c:v>
                </c:pt>
                <c:pt idx="9">
                  <c:v>53</c:v>
                </c:pt>
                <c:pt idx="12">
                  <c:v>47</c:v>
                </c:pt>
              </c:numCache>
            </c:numRef>
          </c:val>
          <c:extLst>
            <c:ext xmlns:c16="http://schemas.microsoft.com/office/drawing/2014/chart" uri="{C3380CC4-5D6E-409C-BE32-E72D297353CC}">
              <c16:uniqueId val="{00000002-5115-4EF5-A87C-1F843BD4E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184</c:v>
                </c:pt>
                <c:pt idx="3">
                  <c:v>247</c:v>
                </c:pt>
                <c:pt idx="6">
                  <c:v>228</c:v>
                </c:pt>
                <c:pt idx="9">
                  <c:v>212</c:v>
                </c:pt>
                <c:pt idx="12">
                  <c:v>224</c:v>
                </c:pt>
              </c:numCache>
            </c:numRef>
          </c:val>
          <c:extLst>
            <c:ext xmlns:c16="http://schemas.microsoft.com/office/drawing/2014/chart" uri="{C3380CC4-5D6E-409C-BE32-E72D297353CC}">
              <c16:uniqueId val="{00000003-5115-4EF5-A87C-1F843BD4E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176</c:v>
                </c:pt>
                <c:pt idx="3">
                  <c:v>214</c:v>
                </c:pt>
                <c:pt idx="6">
                  <c:v>183</c:v>
                </c:pt>
                <c:pt idx="9">
                  <c:v>171</c:v>
                </c:pt>
                <c:pt idx="12">
                  <c:v>181</c:v>
                </c:pt>
              </c:numCache>
            </c:numRef>
          </c:val>
          <c:extLst>
            <c:ext xmlns:c16="http://schemas.microsoft.com/office/drawing/2014/chart" uri="{C3380CC4-5D6E-409C-BE32-E72D297353CC}">
              <c16:uniqueId val="{00000004-5115-4EF5-A87C-1F843BD4E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5-4EF5-A87C-1F843BD4E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5-4EF5-A87C-1F843BD4E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3725</c:v>
                </c:pt>
                <c:pt idx="3">
                  <c:v>3850</c:v>
                </c:pt>
                <c:pt idx="6">
                  <c:v>4113</c:v>
                </c:pt>
                <c:pt idx="9">
                  <c:v>4015</c:v>
                </c:pt>
                <c:pt idx="12">
                  <c:v>4050</c:v>
                </c:pt>
              </c:numCache>
            </c:numRef>
          </c:val>
          <c:extLst>
            <c:ext xmlns:c16="http://schemas.microsoft.com/office/drawing/2014/chart" uri="{C3380CC4-5D6E-409C-BE32-E72D297353CC}">
              <c16:uniqueId val="{00000007-5115-4EF5-A87C-1F843BD4E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449</c:v>
                </c:pt>
                <c:pt idx="5">
                  <c:v>#N/A</c:v>
                </c:pt>
                <c:pt idx="6">
                  <c:v>#N/A</c:v>
                </c:pt>
                <c:pt idx="7">
                  <c:v>426</c:v>
                </c:pt>
                <c:pt idx="8">
                  <c:v>#N/A</c:v>
                </c:pt>
                <c:pt idx="9">
                  <c:v>#N/A</c:v>
                </c:pt>
                <c:pt idx="10">
                  <c:v>288</c:v>
                </c:pt>
                <c:pt idx="11">
                  <c:v>#N/A</c:v>
                </c:pt>
                <c:pt idx="12">
                  <c:v>#N/A</c:v>
                </c:pt>
                <c:pt idx="13">
                  <c:v>385</c:v>
                </c:pt>
                <c:pt idx="14">
                  <c:v>#N/A</c:v>
                </c:pt>
              </c:numCache>
            </c:numRef>
          </c:val>
          <c:smooth val="0"/>
          <c:extLst>
            <c:ext xmlns:c16="http://schemas.microsoft.com/office/drawing/2014/chart" uri="{C3380CC4-5D6E-409C-BE32-E72D297353CC}">
              <c16:uniqueId val="{00000008-5115-4EF5-A87C-1F843BD4E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34880</c:v>
                </c:pt>
                <c:pt idx="5">
                  <c:v>35907</c:v>
                </c:pt>
                <c:pt idx="8">
                  <c:v>35746</c:v>
                </c:pt>
                <c:pt idx="11">
                  <c:v>36624</c:v>
                </c:pt>
                <c:pt idx="14">
                  <c:v>35423</c:v>
                </c:pt>
              </c:numCache>
            </c:numRef>
          </c:val>
          <c:extLst>
            <c:ext xmlns:c16="http://schemas.microsoft.com/office/drawing/2014/chart" uri="{C3380CC4-5D6E-409C-BE32-E72D297353CC}">
              <c16:uniqueId val="{00000000-A473-4E35-87E0-3B38A9C07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7644</c:v>
                </c:pt>
                <c:pt idx="5">
                  <c:v>8922</c:v>
                </c:pt>
                <c:pt idx="8">
                  <c:v>9457</c:v>
                </c:pt>
                <c:pt idx="11">
                  <c:v>8398</c:v>
                </c:pt>
                <c:pt idx="14">
                  <c:v>9039</c:v>
                </c:pt>
              </c:numCache>
            </c:numRef>
          </c:val>
          <c:extLst>
            <c:ext xmlns:c16="http://schemas.microsoft.com/office/drawing/2014/chart" uri="{C3380CC4-5D6E-409C-BE32-E72D297353CC}">
              <c16:uniqueId val="{00000001-A473-4E35-87E0-3B38A9C07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12293</c:v>
                </c:pt>
                <c:pt idx="5">
                  <c:v>15327</c:v>
                </c:pt>
                <c:pt idx="8">
                  <c:v>15292</c:v>
                </c:pt>
                <c:pt idx="11">
                  <c:v>16115</c:v>
                </c:pt>
                <c:pt idx="14">
                  <c:v>16987</c:v>
                </c:pt>
              </c:numCache>
            </c:numRef>
          </c:val>
          <c:extLst>
            <c:ext xmlns:c16="http://schemas.microsoft.com/office/drawing/2014/chart" uri="{C3380CC4-5D6E-409C-BE32-E72D297353CC}">
              <c16:uniqueId val="{00000002-A473-4E35-87E0-3B38A9C07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3-4E35-87E0-3B38A9C07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3-4E35-87E0-3B38A9C07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A473-4E35-87E0-3B38A9C07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5035</c:v>
                </c:pt>
                <c:pt idx="3">
                  <c:v>4789</c:v>
                </c:pt>
                <c:pt idx="6">
                  <c:v>4695</c:v>
                </c:pt>
                <c:pt idx="9">
                  <c:v>4652</c:v>
                </c:pt>
                <c:pt idx="12">
                  <c:v>4594</c:v>
                </c:pt>
              </c:numCache>
            </c:numRef>
          </c:val>
          <c:extLst>
            <c:ext xmlns:c16="http://schemas.microsoft.com/office/drawing/2014/chart" uri="{C3380CC4-5D6E-409C-BE32-E72D297353CC}">
              <c16:uniqueId val="{00000006-A473-4E35-87E0-3B38A9C07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1312</c:v>
                </c:pt>
                <c:pt idx="3">
                  <c:v>1380</c:v>
                </c:pt>
                <c:pt idx="6">
                  <c:v>1373</c:v>
                </c:pt>
                <c:pt idx="9">
                  <c:v>1477</c:v>
                </c:pt>
                <c:pt idx="12">
                  <c:v>1294</c:v>
                </c:pt>
              </c:numCache>
            </c:numRef>
          </c:val>
          <c:extLst>
            <c:ext xmlns:c16="http://schemas.microsoft.com/office/drawing/2014/chart" uri="{C3380CC4-5D6E-409C-BE32-E72D297353CC}">
              <c16:uniqueId val="{00000007-A473-4E35-87E0-3B38A9C07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1190</c:v>
                </c:pt>
                <c:pt idx="3">
                  <c:v>1489</c:v>
                </c:pt>
                <c:pt idx="6">
                  <c:v>1562</c:v>
                </c:pt>
                <c:pt idx="9">
                  <c:v>1748</c:v>
                </c:pt>
                <c:pt idx="12">
                  <c:v>1798</c:v>
                </c:pt>
              </c:numCache>
            </c:numRef>
          </c:val>
          <c:extLst>
            <c:ext xmlns:c16="http://schemas.microsoft.com/office/drawing/2014/chart" uri="{C3380CC4-5D6E-409C-BE32-E72D297353CC}">
              <c16:uniqueId val="{00000008-A473-4E35-87E0-3B38A9C07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2258</c:v>
                </c:pt>
                <c:pt idx="3">
                  <c:v>2228</c:v>
                </c:pt>
                <c:pt idx="6">
                  <c:v>2175</c:v>
                </c:pt>
                <c:pt idx="9">
                  <c:v>273</c:v>
                </c:pt>
                <c:pt idx="12">
                  <c:v>253</c:v>
                </c:pt>
              </c:numCache>
            </c:numRef>
          </c:val>
          <c:extLst>
            <c:ext xmlns:c16="http://schemas.microsoft.com/office/drawing/2014/chart" uri="{C3380CC4-5D6E-409C-BE32-E72D297353CC}">
              <c16:uniqueId val="{00000009-A473-4E35-87E0-3B38A9C07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39676</c:v>
                </c:pt>
                <c:pt idx="3">
                  <c:v>41843</c:v>
                </c:pt>
                <c:pt idx="6">
                  <c:v>40011</c:v>
                </c:pt>
                <c:pt idx="9">
                  <c:v>38885</c:v>
                </c:pt>
                <c:pt idx="12">
                  <c:v>41321</c:v>
                </c:pt>
              </c:numCache>
            </c:numRef>
          </c:val>
          <c:extLst>
            <c:ext xmlns:c16="http://schemas.microsoft.com/office/drawing/2014/chart" uri="{C3380CC4-5D6E-409C-BE32-E72D297353CC}">
              <c16:uniqueId val="{0000000A-A473-4E35-87E0-3B38A9C07C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73-4E35-87E0-3B38A9C07C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3944</c:v>
                </c:pt>
                <c:pt idx="1">
                  <c:v>3710</c:v>
                </c:pt>
                <c:pt idx="2">
                  <c:v>3668</c:v>
                </c:pt>
              </c:numCache>
            </c:numRef>
          </c:val>
          <c:extLst>
            <c:ext xmlns:c16="http://schemas.microsoft.com/office/drawing/2014/chart" uri="{C3380CC4-5D6E-409C-BE32-E72D297353CC}">
              <c16:uniqueId val="{00000000-8F52-4A5E-BF09-F9642DF1D5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2563</c:v>
                </c:pt>
                <c:pt idx="1">
                  <c:v>2900</c:v>
                </c:pt>
                <c:pt idx="2">
                  <c:v>4807</c:v>
                </c:pt>
              </c:numCache>
            </c:numRef>
          </c:val>
          <c:extLst>
            <c:ext xmlns:c16="http://schemas.microsoft.com/office/drawing/2014/chart" uri="{C3380CC4-5D6E-409C-BE32-E72D297353CC}">
              <c16:uniqueId val="{00000001-8F52-4A5E-BF09-F9642DF1D5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7593</c:v>
                </c:pt>
                <c:pt idx="1">
                  <c:v>8353</c:v>
                </c:pt>
                <c:pt idx="2">
                  <c:v>9641</c:v>
                </c:pt>
              </c:numCache>
            </c:numRef>
          </c:val>
          <c:extLst>
            <c:ext xmlns:c16="http://schemas.microsoft.com/office/drawing/2014/chart" uri="{C3380CC4-5D6E-409C-BE32-E72D297353CC}">
              <c16:uniqueId val="{00000002-8F52-4A5E-BF09-F9642DF1D5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CA46E92-FB02-4830-9F89-260A484E27C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D83EF3-4976-4389-ACA9-42567AFA647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p>
        <a:p>
          <a:r>
            <a:rPr kumimoji="1" lang="ja-JP" altLang="en-US" sz="1400">
              <a:latin typeface="ＭＳ ゴシック" pitchFamily="49" charset="-128"/>
              <a:ea typeface="ＭＳ ゴシック" pitchFamily="49" charset="-128"/>
            </a:rPr>
            <a:t>　 元利償還金については、大規模な建設事業に係る地方債の償還に伴い今後増加傾向にある。</a:t>
          </a:r>
        </a:p>
        <a:p>
          <a:r>
            <a:rPr kumimoji="1" lang="ja-JP" altLang="en-US" sz="1400">
              <a:latin typeface="ＭＳ ゴシック" pitchFamily="49" charset="-128"/>
              <a:ea typeface="ＭＳ ゴシック" pitchFamily="49" charset="-128"/>
            </a:rPr>
            <a:t>　公営企業債の元利償還金に対する繰入金については下水道事業の元利償還金の増により増加している。</a:t>
          </a:r>
        </a:p>
        <a:p>
          <a:r>
            <a:rPr kumimoji="1" lang="ja-JP" altLang="en-US" sz="1400">
              <a:latin typeface="ＭＳ ゴシック" pitchFamily="49" charset="-128"/>
              <a:ea typeface="ＭＳ ゴシック" pitchFamily="49" charset="-128"/>
            </a:rPr>
            <a:t>　事務組合については入間東部地区事務組合の公債費負担金が増額となったため、増加している。　</a:t>
          </a:r>
        </a:p>
        <a:p>
          <a:r>
            <a:rPr kumimoji="1" lang="ja-JP" altLang="en-US" sz="1400">
              <a:latin typeface="ＭＳ ゴシック" pitchFamily="49" charset="-128"/>
              <a:ea typeface="ＭＳ ゴシック" pitchFamily="49" charset="-128"/>
            </a:rPr>
            <a:t>　債務負担行為に基づく支出額については、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事業による学校給食センター建設事業及びリース物件に係る費用を計上している。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合併特例債が発行可能額の上限に達したことから減少している。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一般会計等に係る地方債の残高については、普通建設事業による新たな地方債借入れが増加したことから残高が増加している。</a:t>
          </a:r>
        </a:p>
        <a:p>
          <a:r>
            <a:rPr kumimoji="1" lang="ja-JP" altLang="en-US" sz="1400">
              <a:latin typeface="ＭＳ ゴシック" pitchFamily="49" charset="-128"/>
              <a:ea typeface="ＭＳ ゴシック" pitchFamily="49" charset="-128"/>
            </a:rPr>
            <a:t>　　公営企業債等繰入見込額については、新たな公営企業債の発行により増加している。</a:t>
          </a:r>
        </a:p>
        <a:p>
          <a:r>
            <a:rPr kumimoji="1" lang="ja-JP" altLang="en-US" sz="1400">
              <a:latin typeface="ＭＳ ゴシック" pitchFamily="49" charset="-128"/>
              <a:ea typeface="ＭＳ ゴシック" pitchFamily="49" charset="-128"/>
            </a:rPr>
            <a:t>　 退職手当負担見込額については定員管理を適正に行っており、減少している。</a:t>
          </a: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公共施設の老朽化に係る整備など今後の大規模な事業実施に備え、決算剰余金を減債基金に積立て、充当可能基金の増加を図った。基準財政需要額算入見込額については減少した。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各種交付金等の増収により、財政調整基金に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万円を積み立てた。一方、小学校大規模改造事業等の財源として公共施設整備基金を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万円取り崩したこと、民間保育所整備費補助金等の財源としていきいき福祉基金を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今後の増加が見込まれる社会保障費、公共施設の整備や老朽化への対応などに加え、公債費の増額を見据え、安定的な行政サービスを維持していくために基金の目的に沿った計画的な積立てを行っていく。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公共施設整備基金：公共施設の総合的かつ計画的な整備及び改修に要する経費の財源に充てるため。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環境整備基金：ごみ処理施設の整備、ごみの減量化及び資源化並びに環境学習に関する事業の財源に充てるため。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緑の基金：緑地の保全及び緑化の推進に関する事業の財源に充てるため。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いきいき福祉基金：障害者、高齢者、母（父）子家庭、児童等の福祉の向上及び健康の維持増進に資することを目的として行われる事業に要する経費の財源に充てるため。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地域振興基金：市民の連帯の強化又は地域振興を図るための事業に要する経費の財源に充てるため。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公共施設整備基金：３か年実施計画において今後予定される建設事業の財源として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小学校大規模改造事業の実施などにより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いきいき福祉金：寄附金等を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民間保育所整備費補助金等の財源として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環境整備基金：資源物売却収入等を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環境センター管理運営費等の財源として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公共施設整備基金：３か年実施計画において今後予定されている建設事業の財源として、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環境整備基金：環境センターの必要な改修費用等に充てるため、回収有価物売却代金及び一般財源を積み立てる。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今後の償還に必要な財源を確保するため、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年間で基準年の償還財源を上回る額の合計を目標額とし、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人口の増加に伴い税収が増えているものの、大規模な建設事業に係る財源として合併特例債を積極的に活用してきたことから、基準財政需要額の公債費に算入される費用も増加し、同程度の値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税収の減少や臨時経済対策費等の基準財政需要額の増加により、財政力指数がやや低下した。今後も大規模な建設事業に係る費用が見込まれることから、徴収率の向上による歳入の確保とともに様々な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人件費、公債費等が増加したことにより類似団体平均を上回っているものの、普通交付税の追加交付や各種交付金の増額により、経常収支比率が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ポイントと大きく改善した。今後も大規模な建設事業に伴う公債費の増加が見込まれるので、事務事業等の見直しを行い義務的経費の削減を図る。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117263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26246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3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26246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006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新規採用職員のうち経験者採用の人数が増加したことにより、人件費が増加している。また、新型コロナウイルス感染症対策としてワクチン接種事業の実施により物件費が増加している。平成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年度から指定管理者制度を導入しコストの削減に努めているため、類似団体平均を下回る金額となっている。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88709</xdr:rowOff>
    </xdr:from>
    <xdr:to>
      <xdr:col>23</xdr:col>
      <xdr:colOff>133350</xdr:colOff>
      <xdr:row>83</xdr:row>
      <xdr:rowOff>148775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19059"/>
          <a:ext cx="838200" cy="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119205</xdr:rowOff>
    </xdr:from>
    <xdr:to>
      <xdr:col>19</xdr:col>
      <xdr:colOff>133350</xdr:colOff>
      <xdr:row>83</xdr:row>
      <xdr:rowOff>88709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78105"/>
          <a:ext cx="889000" cy="1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41111</xdr:rowOff>
    </xdr:from>
    <xdr:to>
      <xdr:col>15</xdr:col>
      <xdr:colOff>82550</xdr:colOff>
      <xdr:row>82</xdr:row>
      <xdr:rowOff>119205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00011"/>
          <a:ext cx="889000" cy="7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41111</xdr:rowOff>
    </xdr:from>
    <xdr:to>
      <xdr:col>11</xdr:col>
      <xdr:colOff>31750</xdr:colOff>
      <xdr:row>82</xdr:row>
      <xdr:rowOff>76426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00011"/>
          <a:ext cx="889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97975</xdr:rowOff>
    </xdr:from>
    <xdr:to>
      <xdr:col>23</xdr:col>
      <xdr:colOff>184150</xdr:colOff>
      <xdr:row>84</xdr:row>
      <xdr:rowOff>28125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114502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37909</xdr:rowOff>
    </xdr:from>
    <xdr:to>
      <xdr:col>19</xdr:col>
      <xdr:colOff>184150</xdr:colOff>
      <xdr:row>83</xdr:row>
      <xdr:rowOff>139509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149686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3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68405</xdr:rowOff>
    </xdr:from>
    <xdr:to>
      <xdr:col>15</xdr:col>
      <xdr:colOff>133350</xdr:colOff>
      <xdr:row>82</xdr:row>
      <xdr:rowOff>170005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161761</xdr:rowOff>
    </xdr:from>
    <xdr:to>
      <xdr:col>11</xdr:col>
      <xdr:colOff>82550</xdr:colOff>
      <xdr:row>82</xdr:row>
      <xdr:rowOff>91911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25626</xdr:rowOff>
    </xdr:from>
    <xdr:to>
      <xdr:col>7</xdr:col>
      <xdr:colOff>31750</xdr:colOff>
      <xdr:row>82</xdr:row>
      <xdr:rowOff>127226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137403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給与水準については、類似団体平均を下回る水準で推移している。今後も類似団体や近隣団体との比較をしつつ、適正な給与水準の維持に努める。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指定管理者制度の導入や窓口業務の民間委託などにより、類似団体平均や県平均と比較して少ない職員数となっている。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最上位計画に基づき「スリムで効率的な行政経営」を行うため、引き続き事務事業の見直しを図るとともに、定員の適正な管理に努める。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153564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000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139488</xdr:rowOff>
    </xdr:from>
    <xdr:to>
      <xdr:col>77</xdr:col>
      <xdr:colOff>44450</xdr:colOff>
      <xdr:row>61</xdr:row>
      <xdr:rowOff>151554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79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121391</xdr:rowOff>
    </xdr:from>
    <xdr:to>
      <xdr:col>72</xdr:col>
      <xdr:colOff>203200</xdr:colOff>
      <xdr:row>61</xdr:row>
      <xdr:rowOff>139488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127423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798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102764</xdr:rowOff>
    </xdr:from>
    <xdr:to>
      <xdr:col>81</xdr:col>
      <xdr:colOff>95250</xdr:colOff>
      <xdr:row>62</xdr:row>
      <xdr:rowOff>32914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119291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0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41081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29015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70591</xdr:rowOff>
    </xdr:from>
    <xdr:to>
      <xdr:col>68</xdr:col>
      <xdr:colOff>203200</xdr:colOff>
      <xdr:row>62</xdr:row>
      <xdr:rowOff>741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類似団体平均及び埼玉県平均を大きく下回っている。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地方債に係る元利償還金が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単年度の実施公債費比率は増加したものの、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ポイント減少している。引き続き地方債の発行と償還のバランスを取りつつ財政健全化に努める。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26458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40</xdr:row>
      <xdr:rowOff>46567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46567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945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127529</xdr:rowOff>
    </xdr:from>
    <xdr:to>
      <xdr:col>68</xdr:col>
      <xdr:colOff>152400</xdr:colOff>
      <xdr:row>40</xdr:row>
      <xdr:rowOff>36513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1407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157163</xdr:rowOff>
    </xdr:from>
    <xdr:to>
      <xdr:col>68</xdr:col>
      <xdr:colOff>203200</xdr:colOff>
      <xdr:row>40</xdr:row>
      <xdr:rowOff>87313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97490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類似団体平均及び埼玉県平均を大きく下回っており、前年同様マイナスとなっている。主な要因は、充当可能基金の額が高水準であるためである。しかし、今後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大規模な建設事業に係る地方債の残高が増加する見込みであるため、将来世代への負担を考慮し、引き続き計画的な基金管理及び地方債の借入れに努める。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66675</xdr:rowOff>
    </xdr:from>
    <xdr:ext cx="11096625" cy="600075"/>
    <xdr:sp macro="" textlink="">
      <xdr:nvSpPr>
        <xdr:cNvPr id="469" name="テキスト ボックス 468">
          <a:extLst>
            <a:ext uri="{FF2B5EF4-FFF2-40B4-BE49-F238E27FC236}">
              <a16:creationId xmlns:a16="http://schemas.microsoft.com/office/drawing/2014/main" id="{AAE65777-0A25-4C6B-9EFF-6DFD3431331D}"/>
            </a:ext>
          </a:extLst>
        </xdr:cNvPr>
        <xdr:cNvSpPr txBox="1"/>
      </xdr:nvSpPr>
      <xdr:spPr>
        <a:xfrm>
          <a:off x="771525" y="4524375"/>
          <a:ext cx="11096625" cy="600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a:t>
          </a:r>
          <a:r>
            <a:rPr lang="ja-JP" altLang="en-US" sz="1000">
              <a:solidFill>
                <a:schemeClr val="tx1"/>
              </a:solidFill>
              <a:latin typeface="ＭＳ Ｐゴシック" panose="020B0600070205080204" pitchFamily="50" charset="-128"/>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一般職給与や会計年度任用職員報酬が増加したものの、普通交付税等の増加により前年度と比較して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ポイント減少した。指定管理者制度の導入等により、類似団体平均を下回る数値で推移している。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等、業務の民間委託化を推進し、職員人件費等から委託料（物件費）へのシフトが起きているため、類似団体平均及び埼玉県平均を上回っている。新設した文化施設の維持管理費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ポイント減少した。引き続き効率的な財政運営により財政の健全化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9978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02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87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こども医療費や生活扶助費等が増加したものの、普通交付税等の増加により前年度と比較して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ポイント減少した。今後も費用の増加が見込まれるため、単独事業の見直しなどにより財政の健全化に努める。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36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他会計への繰出金が増加したものの、普通交付税等が増加したことにより前年度と比較して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類似団体平均を下回っているものの県平均を上回っている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国民健康保険、介護保険及び後期高齢者医療事業の各特別会計への繰出金が多額となっているため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の適正化や医療費等の抑制により各特別会計の収支均衡に努め、繰出金の抑制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132443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56243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一部事務組合に対する負担金等が減少したことや普通交付税等が増加したことにより、前年度と比べて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031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85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合併特例債を活用した大規模な建設事業を進めてきたため、類似団体平均を大きく上回っている。教育・福祉施設等整備事業債元利償還金等が増加したものの、普通交付税等の増加により前年度と比較して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ポイント減少した。今後も大規模な建設事業を控えており、公債費の増加が見込まれるため、計画的な基金の管理及び地方債の借入れに努める。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55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大きく減少した。扶助費をはじめとして経常経費は増加傾向であることから、次年度以降の経常収支比率は悪化することが見込まれるため、事務事業の見直しにより経常経費を削減し、経常収支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12063"/>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113285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406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113285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72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168624</xdr:rowOff>
    </xdr:from>
    <xdr:to>
      <xdr:col>29</xdr:col>
      <xdr:colOff>127000</xdr:colOff>
      <xdr:row>18</xdr:row>
      <xdr:rowOff>11976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30899"/>
          <a:ext cx="6477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168624</xdr:rowOff>
    </xdr:from>
    <xdr:to>
      <xdr:col>26</xdr:col>
      <xdr:colOff>50800</xdr:colOff>
      <xdr:row>18</xdr:row>
      <xdr:rowOff>74355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30899"/>
          <a:ext cx="698500" cy="77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58553</xdr:rowOff>
    </xdr:from>
    <xdr:to>
      <xdr:col>22</xdr:col>
      <xdr:colOff>114300</xdr:colOff>
      <xdr:row>18</xdr:row>
      <xdr:rowOff>74355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192278"/>
          <a:ext cx="698500" cy="1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35722</xdr:rowOff>
    </xdr:from>
    <xdr:to>
      <xdr:col>18</xdr:col>
      <xdr:colOff>177800</xdr:colOff>
      <xdr:row>18</xdr:row>
      <xdr:rowOff>58553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69447"/>
          <a:ext cx="698500" cy="2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132626</xdr:rowOff>
    </xdr:from>
    <xdr:to>
      <xdr:col>29</xdr:col>
      <xdr:colOff>177800</xdr:colOff>
      <xdr:row>18</xdr:row>
      <xdr:rowOff>62776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104703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117824</xdr:rowOff>
    </xdr:from>
    <xdr:to>
      <xdr:col>26</xdr:col>
      <xdr:colOff>101600</xdr:colOff>
      <xdr:row>18</xdr:row>
      <xdr:rowOff>47974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32751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23555</xdr:rowOff>
    </xdr:from>
    <xdr:to>
      <xdr:col>22</xdr:col>
      <xdr:colOff>165100</xdr:colOff>
      <xdr:row>18</xdr:row>
      <xdr:rowOff>125155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5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109932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7753</xdr:rowOff>
    </xdr:from>
    <xdr:to>
      <xdr:col>19</xdr:col>
      <xdr:colOff>38100</xdr:colOff>
      <xdr:row>18</xdr:row>
      <xdr:rowOff>109353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94130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156372</xdr:rowOff>
    </xdr:from>
    <xdr:to>
      <xdr:col>15</xdr:col>
      <xdr:colOff>101600</xdr:colOff>
      <xdr:row>18</xdr:row>
      <xdr:rowOff>86522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1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71299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0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94005</xdr:rowOff>
    </xdr:from>
    <xdr:to>
      <xdr:col>29</xdr:col>
      <xdr:colOff>127000</xdr:colOff>
      <xdr:row>36</xdr:row>
      <xdr:rowOff>126809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47255"/>
          <a:ext cx="6477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80061</xdr:rowOff>
    </xdr:from>
    <xdr:to>
      <xdr:col>26</xdr:col>
      <xdr:colOff>50800</xdr:colOff>
      <xdr:row>36</xdr:row>
      <xdr:rowOff>126809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33311"/>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72784</xdr:rowOff>
    </xdr:from>
    <xdr:to>
      <xdr:col>22</xdr:col>
      <xdr:colOff>114300</xdr:colOff>
      <xdr:row>36</xdr:row>
      <xdr:rowOff>80061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2603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72784</xdr:rowOff>
    </xdr:from>
    <xdr:to>
      <xdr:col>18</xdr:col>
      <xdr:colOff>177800</xdr:colOff>
      <xdr:row>36</xdr:row>
      <xdr:rowOff>77622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26034"/>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43205</xdr:rowOff>
    </xdr:from>
    <xdr:to>
      <xdr:col>29</xdr:col>
      <xdr:colOff>177800</xdr:colOff>
      <xdr:row>36</xdr:row>
      <xdr:rowOff>144805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76009</xdr:rowOff>
    </xdr:from>
    <xdr:to>
      <xdr:col>26</xdr:col>
      <xdr:colOff>101600</xdr:colOff>
      <xdr:row>37</xdr:row>
      <xdr:rowOff>6159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2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162386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1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29261</xdr:rowOff>
    </xdr:from>
    <xdr:to>
      <xdr:col>22</xdr:col>
      <xdr:colOff>165100</xdr:colOff>
      <xdr:row>36</xdr:row>
      <xdr:rowOff>130861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115638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21984</xdr:rowOff>
    </xdr:from>
    <xdr:to>
      <xdr:col>19</xdr:col>
      <xdr:colOff>38100</xdr:colOff>
      <xdr:row>36</xdr:row>
      <xdr:rowOff>123584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108361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26822</xdr:rowOff>
    </xdr:from>
    <xdr:to>
      <xdr:col>15</xdr:col>
      <xdr:colOff>101600</xdr:colOff>
      <xdr:row>36</xdr:row>
      <xdr:rowOff>128422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90848</xdr:rowOff>
    </xdr:from>
    <xdr:to>
      <xdr:col>24</xdr:col>
      <xdr:colOff>63500</xdr:colOff>
      <xdr:row>37</xdr:row>
      <xdr:rowOff>116337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4498"/>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116337</xdr:rowOff>
    </xdr:from>
    <xdr:to>
      <xdr:col>19</xdr:col>
      <xdr:colOff>177800</xdr:colOff>
      <xdr:row>38</xdr:row>
      <xdr:rowOff>51277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59987"/>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51277</xdr:rowOff>
    </xdr:from>
    <xdr:to>
      <xdr:col>15</xdr:col>
      <xdr:colOff>50800</xdr:colOff>
      <xdr:row>38</xdr:row>
      <xdr:rowOff>54021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6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17879</xdr:rowOff>
    </xdr:from>
    <xdr:to>
      <xdr:col>10</xdr:col>
      <xdr:colOff>114300</xdr:colOff>
      <xdr:row>38</xdr:row>
      <xdr:rowOff>54021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32979"/>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40048</xdr:rowOff>
    </xdr:from>
    <xdr:to>
      <xdr:col>24</xdr:col>
      <xdr:colOff>114300</xdr:colOff>
      <xdr:row>37</xdr:row>
      <xdr:rowOff>141648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18475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65537</xdr:rowOff>
    </xdr:from>
    <xdr:to>
      <xdr:col>20</xdr:col>
      <xdr:colOff>38100</xdr:colOff>
      <xdr:row>37</xdr:row>
      <xdr:rowOff>167137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158264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477</xdr:rowOff>
    </xdr:from>
    <xdr:to>
      <xdr:col>15</xdr:col>
      <xdr:colOff>101600</xdr:colOff>
      <xdr:row>38</xdr:row>
      <xdr:rowOff>102077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93204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3221</xdr:rowOff>
    </xdr:from>
    <xdr:to>
      <xdr:col>10</xdr:col>
      <xdr:colOff>165100</xdr:colOff>
      <xdr:row>38</xdr:row>
      <xdr:rowOff>104821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95948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138529</xdr:rowOff>
    </xdr:from>
    <xdr:to>
      <xdr:col>6</xdr:col>
      <xdr:colOff>38100</xdr:colOff>
      <xdr:row>38</xdr:row>
      <xdr:rowOff>68680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2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56204</xdr:rowOff>
    </xdr:from>
    <xdr:to>
      <xdr:col>24</xdr:col>
      <xdr:colOff>63500</xdr:colOff>
      <xdr:row>56</xdr:row>
      <xdr:rowOff>110706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57404"/>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110706</xdr:rowOff>
    </xdr:from>
    <xdr:to>
      <xdr:col>19</xdr:col>
      <xdr:colOff>177800</xdr:colOff>
      <xdr:row>56</xdr:row>
      <xdr:rowOff>155797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1906"/>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155797</xdr:rowOff>
    </xdr:from>
    <xdr:to>
      <xdr:col>15</xdr:col>
      <xdr:colOff>50800</xdr:colOff>
      <xdr:row>57</xdr:row>
      <xdr:rowOff>55423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56997"/>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19571</xdr:rowOff>
    </xdr:from>
    <xdr:to>
      <xdr:col>10</xdr:col>
      <xdr:colOff>114300</xdr:colOff>
      <xdr:row>57</xdr:row>
      <xdr:rowOff>55423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2221"/>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5404</xdr:rowOff>
    </xdr:from>
    <xdr:to>
      <xdr:col>24</xdr:col>
      <xdr:colOff>114300</xdr:colOff>
      <xdr:row>56</xdr:row>
      <xdr:rowOff>107004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28281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59906</xdr:rowOff>
    </xdr:from>
    <xdr:to>
      <xdr:col>20</xdr:col>
      <xdr:colOff>38100</xdr:colOff>
      <xdr:row>56</xdr:row>
      <xdr:rowOff>161506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6583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104997</xdr:rowOff>
    </xdr:from>
    <xdr:to>
      <xdr:col>15</xdr:col>
      <xdr:colOff>101600</xdr:colOff>
      <xdr:row>57</xdr:row>
      <xdr:rowOff>35147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51674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4623</xdr:rowOff>
    </xdr:from>
    <xdr:to>
      <xdr:col>10</xdr:col>
      <xdr:colOff>165100</xdr:colOff>
      <xdr:row>57</xdr:row>
      <xdr:rowOff>106223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140221</xdr:rowOff>
    </xdr:from>
    <xdr:to>
      <xdr:col>6</xdr:col>
      <xdr:colOff>38100</xdr:colOff>
      <xdr:row>57</xdr:row>
      <xdr:rowOff>70371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86898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158559</xdr:rowOff>
    </xdr:from>
    <xdr:to>
      <xdr:col>24</xdr:col>
      <xdr:colOff>63500</xdr:colOff>
      <xdr:row>77</xdr:row>
      <xdr:rowOff>15627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8759"/>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15627</xdr:rowOff>
    </xdr:from>
    <xdr:to>
      <xdr:col>19</xdr:col>
      <xdr:colOff>177800</xdr:colOff>
      <xdr:row>77</xdr:row>
      <xdr:rowOff>23113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17277"/>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23113</xdr:rowOff>
    </xdr:from>
    <xdr:to>
      <xdr:col>15</xdr:col>
      <xdr:colOff>50800</xdr:colOff>
      <xdr:row>77</xdr:row>
      <xdr:rowOff>76206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24763"/>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76206</xdr:rowOff>
    </xdr:from>
    <xdr:to>
      <xdr:col>10</xdr:col>
      <xdr:colOff>114300</xdr:colOff>
      <xdr:row>77</xdr:row>
      <xdr:rowOff>127584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7856"/>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107759</xdr:rowOff>
    </xdr:from>
    <xdr:to>
      <xdr:col>24</xdr:col>
      <xdr:colOff>114300</xdr:colOff>
      <xdr:row>77</xdr:row>
      <xdr:rowOff>37909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86186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136277</xdr:rowOff>
    </xdr:from>
    <xdr:to>
      <xdr:col>20</xdr:col>
      <xdr:colOff>38100</xdr:colOff>
      <xdr:row>77</xdr:row>
      <xdr:rowOff>66427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57554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143763</xdr:rowOff>
    </xdr:from>
    <xdr:to>
      <xdr:col>15</xdr:col>
      <xdr:colOff>101600</xdr:colOff>
      <xdr:row>77</xdr:row>
      <xdr:rowOff>73913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65040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25406</xdr:rowOff>
    </xdr:from>
    <xdr:to>
      <xdr:col>10</xdr:col>
      <xdr:colOff>165100</xdr:colOff>
      <xdr:row>77</xdr:row>
      <xdr:rowOff>127006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118133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76784</xdr:rowOff>
    </xdr:from>
    <xdr:to>
      <xdr:col>6</xdr:col>
      <xdr:colOff>38100</xdr:colOff>
      <xdr:row>78</xdr:row>
      <xdr:rowOff>6934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169511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115596</xdr:rowOff>
    </xdr:from>
    <xdr:to>
      <xdr:col>24</xdr:col>
      <xdr:colOff>63500</xdr:colOff>
      <xdr:row>98</xdr:row>
      <xdr:rowOff>159378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746246"/>
          <a:ext cx="838200" cy="2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159378</xdr:rowOff>
    </xdr:from>
    <xdr:to>
      <xdr:col>19</xdr:col>
      <xdr:colOff>177800</xdr:colOff>
      <xdr:row>99</xdr:row>
      <xdr:rowOff>17655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961478"/>
          <a:ext cx="8890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17655</xdr:rowOff>
    </xdr:from>
    <xdr:to>
      <xdr:col>15</xdr:col>
      <xdr:colOff>50800</xdr:colOff>
      <xdr:row>99</xdr:row>
      <xdr:rowOff>61711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991205"/>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61711</xdr:rowOff>
    </xdr:from>
    <xdr:to>
      <xdr:col>10</xdr:col>
      <xdr:colOff>114300</xdr:colOff>
      <xdr:row>99</xdr:row>
      <xdr:rowOff>72098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7035261"/>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64796</xdr:rowOff>
    </xdr:from>
    <xdr:to>
      <xdr:col>24</xdr:col>
      <xdr:colOff>114300</xdr:colOff>
      <xdr:row>97</xdr:row>
      <xdr:rowOff>166396</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6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43223</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6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108578</xdr:rowOff>
    </xdr:from>
    <xdr:to>
      <xdr:col>20</xdr:col>
      <xdr:colOff>38100</xdr:colOff>
      <xdr:row>99</xdr:row>
      <xdr:rowOff>38728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9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29855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70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138305</xdr:rowOff>
    </xdr:from>
    <xdr:to>
      <xdr:col>15</xdr:col>
      <xdr:colOff>101600</xdr:colOff>
      <xdr:row>99</xdr:row>
      <xdr:rowOff>68455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9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59582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70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10911</xdr:rowOff>
    </xdr:from>
    <xdr:to>
      <xdr:col>10</xdr:col>
      <xdr:colOff>165100</xdr:colOff>
      <xdr:row>99</xdr:row>
      <xdr:rowOff>112511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9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103638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21298</xdr:rowOff>
    </xdr:from>
    <xdr:to>
      <xdr:col>6</xdr:col>
      <xdr:colOff>38100</xdr:colOff>
      <xdr:row>99</xdr:row>
      <xdr:rowOff>122898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114025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29177</xdr:rowOff>
    </xdr:from>
    <xdr:to>
      <xdr:col>55</xdr:col>
      <xdr:colOff>0</xdr:colOff>
      <xdr:row>37</xdr:row>
      <xdr:rowOff>131579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44127"/>
          <a:ext cx="838200" cy="1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29177</xdr:rowOff>
    </xdr:from>
    <xdr:to>
      <xdr:col>50</xdr:col>
      <xdr:colOff>114300</xdr:colOff>
      <xdr:row>37</xdr:row>
      <xdr:rowOff>136685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44127"/>
          <a:ext cx="889000" cy="1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136685</xdr:rowOff>
    </xdr:from>
    <xdr:to>
      <xdr:col>45</xdr:col>
      <xdr:colOff>177800</xdr:colOff>
      <xdr:row>37</xdr:row>
      <xdr:rowOff>137980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033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129805</xdr:rowOff>
    </xdr:from>
    <xdr:to>
      <xdr:col>41</xdr:col>
      <xdr:colOff>50800</xdr:colOff>
      <xdr:row>37</xdr:row>
      <xdr:rowOff>137980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7345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80779</xdr:rowOff>
    </xdr:from>
    <xdr:to>
      <xdr:col>55</xdr:col>
      <xdr:colOff>50800</xdr:colOff>
      <xdr:row>38</xdr:row>
      <xdr:rowOff>10930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424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167156</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149827</xdr:rowOff>
    </xdr:from>
    <xdr:to>
      <xdr:col>50</xdr:col>
      <xdr:colOff>165100</xdr:colOff>
      <xdr:row>31</xdr:row>
      <xdr:rowOff>79977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71104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8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85885</xdr:rowOff>
    </xdr:from>
    <xdr:to>
      <xdr:col>46</xdr:col>
      <xdr:colOff>38100</xdr:colOff>
      <xdr:row>38</xdr:row>
      <xdr:rowOff>16035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87180</xdr:rowOff>
    </xdr:from>
    <xdr:to>
      <xdr:col>41</xdr:col>
      <xdr:colOff>101600</xdr:colOff>
      <xdr:row>38</xdr:row>
      <xdr:rowOff>17330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79005</xdr:rowOff>
    </xdr:from>
    <xdr:to>
      <xdr:col>36</xdr:col>
      <xdr:colOff>165100</xdr:colOff>
      <xdr:row>38</xdr:row>
      <xdr:rowOff>9154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2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1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145666</xdr:rowOff>
    </xdr:from>
    <xdr:to>
      <xdr:col>55</xdr:col>
      <xdr:colOff>0</xdr:colOff>
      <xdr:row>57</xdr:row>
      <xdr:rowOff>58692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46866"/>
          <a:ext cx="838200" cy="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58692</xdr:rowOff>
    </xdr:from>
    <xdr:to>
      <xdr:col>50</xdr:col>
      <xdr:colOff>114300</xdr:colOff>
      <xdr:row>58</xdr:row>
      <xdr:rowOff>85156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31342"/>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121679</xdr:rowOff>
    </xdr:from>
    <xdr:to>
      <xdr:col>45</xdr:col>
      <xdr:colOff>177800</xdr:colOff>
      <xdr:row>58</xdr:row>
      <xdr:rowOff>85156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94329"/>
          <a:ext cx="889000" cy="1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67158</xdr:rowOff>
    </xdr:from>
    <xdr:to>
      <xdr:col>41</xdr:col>
      <xdr:colOff>50800</xdr:colOff>
      <xdr:row>57</xdr:row>
      <xdr:rowOff>121679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39808"/>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94866</xdr:rowOff>
    </xdr:from>
    <xdr:to>
      <xdr:col>55</xdr:col>
      <xdr:colOff>50800</xdr:colOff>
      <xdr:row>57</xdr:row>
      <xdr:rowOff>25016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117743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7892</xdr:rowOff>
    </xdr:from>
    <xdr:to>
      <xdr:col>50</xdr:col>
      <xdr:colOff>165100</xdr:colOff>
      <xdr:row>57</xdr:row>
      <xdr:rowOff>109492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100619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34356</xdr:rowOff>
    </xdr:from>
    <xdr:to>
      <xdr:col>46</xdr:col>
      <xdr:colOff>38100</xdr:colOff>
      <xdr:row>58</xdr:row>
      <xdr:rowOff>135956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70879</xdr:rowOff>
    </xdr:from>
    <xdr:to>
      <xdr:col>41</xdr:col>
      <xdr:colOff>101600</xdr:colOff>
      <xdr:row>58</xdr:row>
      <xdr:rowOff>1029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163606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16358</xdr:rowOff>
    </xdr:from>
    <xdr:to>
      <xdr:col>36</xdr:col>
      <xdr:colOff>165100</xdr:colOff>
      <xdr:row>57</xdr:row>
      <xdr:rowOff>117958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109085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85661</xdr:rowOff>
    </xdr:from>
    <xdr:to>
      <xdr:col>55</xdr:col>
      <xdr:colOff>0</xdr:colOff>
      <xdr:row>78</xdr:row>
      <xdr:rowOff>149453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58761"/>
          <a:ext cx="8382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129133</xdr:rowOff>
    </xdr:from>
    <xdr:to>
      <xdr:col>50</xdr:col>
      <xdr:colOff>114300</xdr:colOff>
      <xdr:row>78</xdr:row>
      <xdr:rowOff>149453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02233"/>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8623</xdr:rowOff>
    </xdr:from>
    <xdr:to>
      <xdr:col>45</xdr:col>
      <xdr:colOff>177800</xdr:colOff>
      <xdr:row>78</xdr:row>
      <xdr:rowOff>129133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81723"/>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165112</xdr:rowOff>
    </xdr:from>
    <xdr:to>
      <xdr:col>41</xdr:col>
      <xdr:colOff>50800</xdr:colOff>
      <xdr:row>78</xdr:row>
      <xdr:rowOff>8623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6676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34861</xdr:rowOff>
    </xdr:from>
    <xdr:to>
      <xdr:col>55</xdr:col>
      <xdr:colOff>50800</xdr:colOff>
      <xdr:row>78</xdr:row>
      <xdr:rowOff>136461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13288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98653</xdr:rowOff>
    </xdr:from>
    <xdr:to>
      <xdr:col>50</xdr:col>
      <xdr:colOff>165100</xdr:colOff>
      <xdr:row>79</xdr:row>
      <xdr:rowOff>28803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19930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78333</xdr:rowOff>
    </xdr:from>
    <xdr:to>
      <xdr:col>46</xdr:col>
      <xdr:colOff>38100</xdr:colOff>
      <xdr:row>79</xdr:row>
      <xdr:rowOff>8483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171060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129273</xdr:rowOff>
    </xdr:from>
    <xdr:to>
      <xdr:col>41</xdr:col>
      <xdr:colOff>101600</xdr:colOff>
      <xdr:row>78</xdr:row>
      <xdr:rowOff>59423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114312</xdr:rowOff>
    </xdr:from>
    <xdr:to>
      <xdr:col>36</xdr:col>
      <xdr:colOff>165100</xdr:colOff>
      <xdr:row>78</xdr:row>
      <xdr:rowOff>44462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60989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84630</xdr:rowOff>
    </xdr:from>
    <xdr:to>
      <xdr:col>55</xdr:col>
      <xdr:colOff>0</xdr:colOff>
      <xdr:row>96</xdr:row>
      <xdr:rowOff>125961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029480"/>
          <a:ext cx="838200" cy="5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125961</xdr:rowOff>
    </xdr:from>
    <xdr:to>
      <xdr:col>50</xdr:col>
      <xdr:colOff>114300</xdr:colOff>
      <xdr:row>97</xdr:row>
      <xdr:rowOff>106232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85161"/>
          <a:ext cx="889000" cy="1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32463</xdr:rowOff>
    </xdr:from>
    <xdr:to>
      <xdr:col>45</xdr:col>
      <xdr:colOff>177800</xdr:colOff>
      <xdr:row>97</xdr:row>
      <xdr:rowOff>106232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663113"/>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2152</xdr:rowOff>
    </xdr:from>
    <xdr:to>
      <xdr:col>41</xdr:col>
      <xdr:colOff>50800</xdr:colOff>
      <xdr:row>97</xdr:row>
      <xdr:rowOff>32463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32802"/>
          <a:ext cx="8890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33830</xdr:rowOff>
    </xdr:from>
    <xdr:to>
      <xdr:col>55</xdr:col>
      <xdr:colOff>50800</xdr:colOff>
      <xdr:row>93</xdr:row>
      <xdr:rowOff>135430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9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56707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8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75161</xdr:rowOff>
    </xdr:from>
    <xdr:to>
      <xdr:col>50</xdr:col>
      <xdr:colOff>165100</xdr:colOff>
      <xdr:row>97</xdr:row>
      <xdr:rowOff>5311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55432</xdr:rowOff>
    </xdr:from>
    <xdr:to>
      <xdr:col>46</xdr:col>
      <xdr:colOff>38100</xdr:colOff>
      <xdr:row>97</xdr:row>
      <xdr:rowOff>157032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148159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7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153113</xdr:rowOff>
    </xdr:from>
    <xdr:to>
      <xdr:col>41</xdr:col>
      <xdr:colOff>101600</xdr:colOff>
      <xdr:row>97</xdr:row>
      <xdr:rowOff>83263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74390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122802</xdr:rowOff>
    </xdr:from>
    <xdr:to>
      <xdr:col>36</xdr:col>
      <xdr:colOff>165100</xdr:colOff>
      <xdr:row>97</xdr:row>
      <xdr:rowOff>52952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152781</xdr:rowOff>
    </xdr:from>
    <xdr:to>
      <xdr:col>76</xdr:col>
      <xdr:colOff>114300</xdr:colOff>
      <xdr:row>39</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67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152781</xdr:rowOff>
    </xdr:from>
    <xdr:to>
      <xdr:col>71</xdr:col>
      <xdr:colOff>177800</xdr:colOff>
      <xdr:row>38</xdr:row>
      <xdr:rowOff>163703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6788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146050</xdr:rowOff>
    </xdr:from>
    <xdr:to>
      <xdr:col>76</xdr:col>
      <xdr:colOff>165100</xdr:colOff>
      <xdr:row>39</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67327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101981</xdr:rowOff>
    </xdr:from>
    <xdr:to>
      <xdr:col>72</xdr:col>
      <xdr:colOff>38100</xdr:colOff>
      <xdr:row>39</xdr:row>
      <xdr:rowOff>32131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23258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0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112903</xdr:rowOff>
    </xdr:from>
    <xdr:to>
      <xdr:col>67</xdr:col>
      <xdr:colOff>101600</xdr:colOff>
      <xdr:row>39</xdr:row>
      <xdr:rowOff>43053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34180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55137</xdr:rowOff>
    </xdr:from>
    <xdr:to>
      <xdr:col>85</xdr:col>
      <xdr:colOff>127000</xdr:colOff>
      <xdr:row>75</xdr:row>
      <xdr:rowOff>62567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1388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44603</xdr:rowOff>
    </xdr:from>
    <xdr:to>
      <xdr:col>81</xdr:col>
      <xdr:colOff>50800</xdr:colOff>
      <xdr:row>75</xdr:row>
      <xdr:rowOff>62567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0335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44603</xdr:rowOff>
    </xdr:from>
    <xdr:to>
      <xdr:col>76</xdr:col>
      <xdr:colOff>114300</xdr:colOff>
      <xdr:row>75</xdr:row>
      <xdr:rowOff>88570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03353"/>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88570</xdr:rowOff>
    </xdr:from>
    <xdr:to>
      <xdr:col>71</xdr:col>
      <xdr:colOff>177800</xdr:colOff>
      <xdr:row>75</xdr:row>
      <xdr:rowOff>108039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947320"/>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4337</xdr:rowOff>
    </xdr:from>
    <xdr:to>
      <xdr:col>85</xdr:col>
      <xdr:colOff>177800</xdr:colOff>
      <xdr:row>75</xdr:row>
      <xdr:rowOff>105937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27214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11767</xdr:rowOff>
    </xdr:from>
    <xdr:to>
      <xdr:col>81</xdr:col>
      <xdr:colOff>101600</xdr:colOff>
      <xdr:row>75</xdr:row>
      <xdr:rowOff>113367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129894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165253</xdr:rowOff>
    </xdr:from>
    <xdr:to>
      <xdr:col>76</xdr:col>
      <xdr:colOff>165100</xdr:colOff>
      <xdr:row>75</xdr:row>
      <xdr:rowOff>95403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111930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37770</xdr:rowOff>
    </xdr:from>
    <xdr:to>
      <xdr:col>72</xdr:col>
      <xdr:colOff>38100</xdr:colOff>
      <xdr:row>75</xdr:row>
      <xdr:rowOff>139370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155897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57239</xdr:rowOff>
    </xdr:from>
    <xdr:to>
      <xdr:col>67</xdr:col>
      <xdr:colOff>101600</xdr:colOff>
      <xdr:row>75</xdr:row>
      <xdr:rowOff>158840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149965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123786</xdr:rowOff>
    </xdr:from>
    <xdr:to>
      <xdr:col>85</xdr:col>
      <xdr:colOff>127000</xdr:colOff>
      <xdr:row>97</xdr:row>
      <xdr:rowOff>163537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82986"/>
          <a:ext cx="838200" cy="2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163537</xdr:rowOff>
    </xdr:from>
    <xdr:to>
      <xdr:col>81</xdr:col>
      <xdr:colOff>50800</xdr:colOff>
      <xdr:row>98</xdr:row>
      <xdr:rowOff>72746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94187"/>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118974</xdr:rowOff>
    </xdr:from>
    <xdr:to>
      <xdr:col>76</xdr:col>
      <xdr:colOff>114300</xdr:colOff>
      <xdr:row>98</xdr:row>
      <xdr:rowOff>72746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578174"/>
          <a:ext cx="8890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118974</xdr:rowOff>
    </xdr:from>
    <xdr:to>
      <xdr:col>71</xdr:col>
      <xdr:colOff>177800</xdr:colOff>
      <xdr:row>98</xdr:row>
      <xdr:rowOff>89788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578174"/>
          <a:ext cx="889000" cy="3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72986</xdr:rowOff>
    </xdr:from>
    <xdr:to>
      <xdr:col>85</xdr:col>
      <xdr:colOff>177800</xdr:colOff>
      <xdr:row>97</xdr:row>
      <xdr:rowOff>3136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95863</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112737</xdr:rowOff>
    </xdr:from>
    <xdr:to>
      <xdr:col>81</xdr:col>
      <xdr:colOff>101600</xdr:colOff>
      <xdr:row>98</xdr:row>
      <xdr:rowOff>42887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59414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21946</xdr:rowOff>
    </xdr:from>
    <xdr:to>
      <xdr:col>76</xdr:col>
      <xdr:colOff>165100</xdr:colOff>
      <xdr:row>98</xdr:row>
      <xdr:rowOff>123546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114673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68174</xdr:rowOff>
    </xdr:from>
    <xdr:to>
      <xdr:col>72</xdr:col>
      <xdr:colOff>38100</xdr:colOff>
      <xdr:row>96</xdr:row>
      <xdr:rowOff>169774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38988</xdr:rowOff>
    </xdr:from>
    <xdr:to>
      <xdr:col>67</xdr:col>
      <xdr:colOff>101600</xdr:colOff>
      <xdr:row>98</xdr:row>
      <xdr:rowOff>140588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44164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954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43688</xdr:rowOff>
    </xdr:from>
    <xdr:to>
      <xdr:col>111</xdr:col>
      <xdr:colOff>177800</xdr:colOff>
      <xdr:row>59</xdr:row>
      <xdr:rowOff>43993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92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43117</xdr:rowOff>
    </xdr:from>
    <xdr:to>
      <xdr:col>107</xdr:col>
      <xdr:colOff>50800</xdr:colOff>
      <xdr:row>59</xdr:row>
      <xdr:rowOff>43688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86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42431</xdr:rowOff>
    </xdr:from>
    <xdr:to>
      <xdr:col>102</xdr:col>
      <xdr:colOff>114300</xdr:colOff>
      <xdr:row>59</xdr:row>
      <xdr:rowOff>43117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579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164814</xdr:rowOff>
    </xdr:from>
    <xdr:to>
      <xdr:col>116</xdr:col>
      <xdr:colOff>114300</xdr:colOff>
      <xdr:row>59</xdr:row>
      <xdr:rowOff>94964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79741</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163767</xdr:rowOff>
    </xdr:from>
    <xdr:to>
      <xdr:col>102</xdr:col>
      <xdr:colOff>165100</xdr:colOff>
      <xdr:row>59</xdr:row>
      <xdr:rowOff>93917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85044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163081</xdr:rowOff>
    </xdr:from>
    <xdr:to>
      <xdr:col>98</xdr:col>
      <xdr:colOff>38100</xdr:colOff>
      <xdr:row>59</xdr:row>
      <xdr:rowOff>93231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84358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169266</xdr:rowOff>
    </xdr:from>
    <xdr:to>
      <xdr:col>116</xdr:col>
      <xdr:colOff>63500</xdr:colOff>
      <xdr:row>77</xdr:row>
      <xdr:rowOff>42126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99466"/>
          <a:ext cx="8382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20410</xdr:rowOff>
    </xdr:from>
    <xdr:to>
      <xdr:col>111</xdr:col>
      <xdr:colOff>177800</xdr:colOff>
      <xdr:row>77</xdr:row>
      <xdr:rowOff>42126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2206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20410</xdr:rowOff>
    </xdr:from>
    <xdr:to>
      <xdr:col>107</xdr:col>
      <xdr:colOff>50800</xdr:colOff>
      <xdr:row>77</xdr:row>
      <xdr:rowOff>69635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2206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150101</xdr:rowOff>
    </xdr:from>
    <xdr:to>
      <xdr:col>102</xdr:col>
      <xdr:colOff>114300</xdr:colOff>
      <xdr:row>77</xdr:row>
      <xdr:rowOff>69635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80301"/>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118466</xdr:rowOff>
    </xdr:from>
    <xdr:to>
      <xdr:col>116</xdr:col>
      <xdr:colOff>114300</xdr:colOff>
      <xdr:row>77</xdr:row>
      <xdr:rowOff>48616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96893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162776</xdr:rowOff>
    </xdr:from>
    <xdr:to>
      <xdr:col>112</xdr:col>
      <xdr:colOff>38100</xdr:colOff>
      <xdr:row>77</xdr:row>
      <xdr:rowOff>92926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141060</xdr:rowOff>
    </xdr:from>
    <xdr:to>
      <xdr:col>107</xdr:col>
      <xdr:colOff>101600</xdr:colOff>
      <xdr:row>77</xdr:row>
      <xdr:rowOff>71210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62337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18835</xdr:rowOff>
    </xdr:from>
    <xdr:to>
      <xdr:col>102</xdr:col>
      <xdr:colOff>165100</xdr:colOff>
      <xdr:row>77</xdr:row>
      <xdr:rowOff>120435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111562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99301</xdr:rowOff>
    </xdr:from>
    <xdr:to>
      <xdr:col>98</xdr:col>
      <xdr:colOff>38100</xdr:colOff>
      <xdr:row>77</xdr:row>
      <xdr:rowOff>29451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20578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423,721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46,632</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円減少している。主な要因としては、補助費等のうち特別定額給付金の皆減が挙げられる。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49,637</a:t>
          </a:r>
          <a:r>
            <a:rPr kumimoji="1" lang="ja-JP" altLang="en-US" sz="1300">
              <a:latin typeface="ＭＳ Ｐゴシック" panose="020B0600070205080204" pitchFamily="50" charset="-128"/>
              <a:ea typeface="ＭＳ Ｐゴシック" panose="020B0600070205080204" pitchFamily="50" charset="-128"/>
            </a:rPr>
            <a:t>円となっており、指定管理者制度の導入や窓口業務の民間委託などにより、類似団体平均を大きく下回っている。その一方で、人件費から物件費への振替が進んでいることにより、物件費は住民一人当たり</a:t>
          </a:r>
          <a:r>
            <a:rPr kumimoji="1" lang="en-US" altLang="ja-JP" sz="1300">
              <a:latin typeface="ＭＳ Ｐゴシック" panose="020B0600070205080204" pitchFamily="50" charset="-128"/>
              <a:ea typeface="ＭＳ Ｐゴシック" panose="020B0600070205080204" pitchFamily="50" charset="-128"/>
            </a:rPr>
            <a:t>66,383</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121,386</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円となっており、類似団体平均より低いものの、前年度と比較して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％増加した。これは、子育て世帯や住民税非課税世帯等への臨時特別給付金を支給したことによるものである。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54,217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近年の老朽化した学校施設の計画的な大規模改造や文化施設の新規整備によるものである。普通建設事業費のうち更新整備に係る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155.8</a:t>
          </a:r>
          <a:r>
            <a:rPr kumimoji="1" lang="ja-JP" altLang="en-US" sz="1300">
              <a:latin typeface="ＭＳ Ｐゴシック" panose="020B0600070205080204" pitchFamily="50" charset="-128"/>
              <a:ea typeface="ＭＳ Ｐゴシック" panose="020B0600070205080204" pitchFamily="50" charset="-128"/>
            </a:rPr>
            <a:t>％増加しており、これは小・中学校の体育館に空調設備を設置したことが主な要因である。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97181</xdr:rowOff>
    </xdr:from>
    <xdr:to>
      <xdr:col>24</xdr:col>
      <xdr:colOff>63500</xdr:colOff>
      <xdr:row>38</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4083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97181</xdr:rowOff>
    </xdr:from>
    <xdr:to>
      <xdr:col>19</xdr:col>
      <xdr:colOff>177800</xdr:colOff>
      <xdr:row>37</xdr:row>
      <xdr:rowOff>133757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408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133757</xdr:rowOff>
    </xdr:from>
    <xdr:to>
      <xdr:col>15</xdr:col>
      <xdr:colOff>50800</xdr:colOff>
      <xdr:row>37</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774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151130</xdr:rowOff>
    </xdr:from>
    <xdr:to>
      <xdr:col>10</xdr:col>
      <xdr:colOff>114300</xdr:colOff>
      <xdr:row>37</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9478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135992</xdr:rowOff>
    </xdr:from>
    <xdr:to>
      <xdr:col>24</xdr:col>
      <xdr:colOff>114300</xdr:colOff>
      <xdr:row>38</xdr:row>
      <xdr:rowOff>66142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46381</xdr:rowOff>
    </xdr:from>
    <xdr:to>
      <xdr:col>20</xdr:col>
      <xdr:colOff>38100</xdr:colOff>
      <xdr:row>37</xdr:row>
      <xdr:rowOff>147981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139107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82957</xdr:rowOff>
    </xdr:from>
    <xdr:to>
      <xdr:col>15</xdr:col>
      <xdr:colOff>101600</xdr:colOff>
      <xdr:row>38</xdr:row>
      <xdr:rowOff>13106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112217</xdr:rowOff>
    </xdr:from>
    <xdr:to>
      <xdr:col>10</xdr:col>
      <xdr:colOff>165100</xdr:colOff>
      <xdr:row>38</xdr:row>
      <xdr:rowOff>42367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100330</xdr:rowOff>
    </xdr:from>
    <xdr:to>
      <xdr:col>6</xdr:col>
      <xdr:colOff>38100</xdr:colOff>
      <xdr:row>38</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23745</xdr:rowOff>
    </xdr:from>
    <xdr:to>
      <xdr:col>24</xdr:col>
      <xdr:colOff>63500</xdr:colOff>
      <xdr:row>57</xdr:row>
      <xdr:rowOff>84996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3495"/>
          <a:ext cx="838200" cy="4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23745</xdr:rowOff>
    </xdr:from>
    <xdr:to>
      <xdr:col>19</xdr:col>
      <xdr:colOff>177800</xdr:colOff>
      <xdr:row>58</xdr:row>
      <xdr:rowOff>3916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3495"/>
          <a:ext cx="889000" cy="4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60413</xdr:rowOff>
    </xdr:from>
    <xdr:to>
      <xdr:col>15</xdr:col>
      <xdr:colOff>50800</xdr:colOff>
      <xdr:row>58</xdr:row>
      <xdr:rowOff>3916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33063"/>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60413</xdr:rowOff>
    </xdr:from>
    <xdr:to>
      <xdr:col>10</xdr:col>
      <xdr:colOff>114300</xdr:colOff>
      <xdr:row>58</xdr:row>
      <xdr:rowOff>7148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3063"/>
          <a:ext cx="889000" cy="1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34196</xdr:rowOff>
    </xdr:from>
    <xdr:to>
      <xdr:col>24</xdr:col>
      <xdr:colOff>114300</xdr:colOff>
      <xdr:row>57</xdr:row>
      <xdr:rowOff>135796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144395</xdr:rowOff>
    </xdr:from>
    <xdr:to>
      <xdr:col>20</xdr:col>
      <xdr:colOff>38100</xdr:colOff>
      <xdr:row>55</xdr:row>
      <xdr:rowOff>74545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65672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124566</xdr:rowOff>
    </xdr:from>
    <xdr:to>
      <xdr:col>15</xdr:col>
      <xdr:colOff>101600</xdr:colOff>
      <xdr:row>58</xdr:row>
      <xdr:rowOff>54716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45843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9613</xdr:rowOff>
    </xdr:from>
    <xdr:to>
      <xdr:col>10</xdr:col>
      <xdr:colOff>165100</xdr:colOff>
      <xdr:row>57</xdr:row>
      <xdr:rowOff>111213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127798</xdr:rowOff>
    </xdr:from>
    <xdr:to>
      <xdr:col>6</xdr:col>
      <xdr:colOff>38100</xdr:colOff>
      <xdr:row>58</xdr:row>
      <xdr:rowOff>57948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49075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145856</xdr:rowOff>
    </xdr:from>
    <xdr:to>
      <xdr:col>24</xdr:col>
      <xdr:colOff>63500</xdr:colOff>
      <xdr:row>79</xdr:row>
      <xdr:rowOff>12134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47506"/>
          <a:ext cx="838200" cy="2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10404</xdr:rowOff>
    </xdr:from>
    <xdr:to>
      <xdr:col>19</xdr:col>
      <xdr:colOff>177800</xdr:colOff>
      <xdr:row>79</xdr:row>
      <xdr:rowOff>12134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55495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10404</xdr:rowOff>
    </xdr:from>
    <xdr:to>
      <xdr:col>15</xdr:col>
      <xdr:colOff>50800</xdr:colOff>
      <xdr:row>79</xdr:row>
      <xdr:rowOff>57595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554954"/>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20363</xdr:rowOff>
    </xdr:from>
    <xdr:to>
      <xdr:col>10</xdr:col>
      <xdr:colOff>114300</xdr:colOff>
      <xdr:row>79</xdr:row>
      <xdr:rowOff>57595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564913"/>
          <a:ext cx="8890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95056</xdr:rowOff>
    </xdr:from>
    <xdr:to>
      <xdr:col>24</xdr:col>
      <xdr:colOff>114300</xdr:colOff>
      <xdr:row>78</xdr:row>
      <xdr:rowOff>25206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73483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132784</xdr:rowOff>
    </xdr:from>
    <xdr:to>
      <xdr:col>20</xdr:col>
      <xdr:colOff>38100</xdr:colOff>
      <xdr:row>79</xdr:row>
      <xdr:rowOff>62934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54061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131054</xdr:rowOff>
    </xdr:from>
    <xdr:to>
      <xdr:col>15</xdr:col>
      <xdr:colOff>101600</xdr:colOff>
      <xdr:row>79</xdr:row>
      <xdr:rowOff>61204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9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6795</xdr:rowOff>
    </xdr:from>
    <xdr:to>
      <xdr:col>10</xdr:col>
      <xdr:colOff>165100</xdr:colOff>
      <xdr:row>79</xdr:row>
      <xdr:rowOff>108395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5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64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141013</xdr:rowOff>
    </xdr:from>
    <xdr:to>
      <xdr:col>6</xdr:col>
      <xdr:colOff>38100</xdr:colOff>
      <xdr:row>79</xdr:row>
      <xdr:rowOff>71163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62290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0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19571</xdr:rowOff>
    </xdr:from>
    <xdr:to>
      <xdr:col>24</xdr:col>
      <xdr:colOff>63500</xdr:colOff>
      <xdr:row>97</xdr:row>
      <xdr:rowOff>148203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50221"/>
          <a:ext cx="838200" cy="1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148203</xdr:rowOff>
    </xdr:from>
    <xdr:to>
      <xdr:col>19</xdr:col>
      <xdr:colOff>177800</xdr:colOff>
      <xdr:row>98</xdr:row>
      <xdr:rowOff>46317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78853"/>
          <a:ext cx="889000" cy="6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46317</xdr:rowOff>
    </xdr:from>
    <xdr:to>
      <xdr:col>15</xdr:col>
      <xdr:colOff>50800</xdr:colOff>
      <xdr:row>98</xdr:row>
      <xdr:rowOff>55964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8484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91100</xdr:rowOff>
    </xdr:from>
    <xdr:to>
      <xdr:col>10</xdr:col>
      <xdr:colOff>114300</xdr:colOff>
      <xdr:row>98</xdr:row>
      <xdr:rowOff>55964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21750"/>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140221</xdr:rowOff>
    </xdr:from>
    <xdr:to>
      <xdr:col>24</xdr:col>
      <xdr:colOff>114300</xdr:colOff>
      <xdr:row>97</xdr:row>
      <xdr:rowOff>70371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118648</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97403</xdr:rowOff>
    </xdr:from>
    <xdr:to>
      <xdr:col>20</xdr:col>
      <xdr:colOff>38100</xdr:colOff>
      <xdr:row>98</xdr:row>
      <xdr:rowOff>27553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18680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166967</xdr:rowOff>
    </xdr:from>
    <xdr:to>
      <xdr:col>15</xdr:col>
      <xdr:colOff>101600</xdr:colOff>
      <xdr:row>98</xdr:row>
      <xdr:rowOff>97117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88244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5164</xdr:rowOff>
    </xdr:from>
    <xdr:to>
      <xdr:col>10</xdr:col>
      <xdr:colOff>165100</xdr:colOff>
      <xdr:row>98</xdr:row>
      <xdr:rowOff>106764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97891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40300</xdr:rowOff>
    </xdr:from>
    <xdr:to>
      <xdr:col>6</xdr:col>
      <xdr:colOff>38100</xdr:colOff>
      <xdr:row>97</xdr:row>
      <xdr:rowOff>141900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133027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79807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8896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79807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821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88036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8210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82093</xdr:rowOff>
    </xdr:from>
    <xdr:to>
      <xdr:col>41</xdr:col>
      <xdr:colOff>50800</xdr:colOff>
      <xdr:row>38</xdr:row>
      <xdr:rowOff>88036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971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23063</xdr:rowOff>
    </xdr:from>
    <xdr:to>
      <xdr:col>55</xdr:col>
      <xdr:colOff>50800</xdr:colOff>
      <xdr:row>38</xdr:row>
      <xdr:rowOff>124663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109440</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29007</xdr:rowOff>
    </xdr:from>
    <xdr:to>
      <xdr:col>50</xdr:col>
      <xdr:colOff>165100</xdr:colOff>
      <xdr:row>38</xdr:row>
      <xdr:rowOff>130607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121734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37236</xdr:rowOff>
    </xdr:from>
    <xdr:to>
      <xdr:col>41</xdr:col>
      <xdr:colOff>101600</xdr:colOff>
      <xdr:row>38</xdr:row>
      <xdr:rowOff>138836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129963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118349</xdr:rowOff>
    </xdr:from>
    <xdr:to>
      <xdr:col>55</xdr:col>
      <xdr:colOff>0</xdr:colOff>
      <xdr:row>58</xdr:row>
      <xdr:rowOff>118669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1006244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118349</xdr:rowOff>
    </xdr:from>
    <xdr:to>
      <xdr:col>50</xdr:col>
      <xdr:colOff>114300</xdr:colOff>
      <xdr:row>58</xdr:row>
      <xdr:rowOff>119400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1006244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117206</xdr:rowOff>
    </xdr:from>
    <xdr:to>
      <xdr:col>45</xdr:col>
      <xdr:colOff>177800</xdr:colOff>
      <xdr:row>58</xdr:row>
      <xdr:rowOff>119400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613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117206</xdr:rowOff>
    </xdr:from>
    <xdr:to>
      <xdr:col>41</xdr:col>
      <xdr:colOff>50800</xdr:colOff>
      <xdr:row>58</xdr:row>
      <xdr:rowOff>119080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6130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67869</xdr:rowOff>
    </xdr:from>
    <xdr:to>
      <xdr:col>55</xdr:col>
      <xdr:colOff>50800</xdr:colOff>
      <xdr:row>58</xdr:row>
      <xdr:rowOff>169469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154246</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26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67549</xdr:rowOff>
    </xdr:from>
    <xdr:to>
      <xdr:col>50</xdr:col>
      <xdr:colOff>165100</xdr:colOff>
      <xdr:row>58</xdr:row>
      <xdr:rowOff>169149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160276</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10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68600</xdr:rowOff>
    </xdr:from>
    <xdr:to>
      <xdr:col>46</xdr:col>
      <xdr:colOff>38100</xdr:colOff>
      <xdr:row>58</xdr:row>
      <xdr:rowOff>170200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161327</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66406</xdr:rowOff>
    </xdr:from>
    <xdr:to>
      <xdr:col>41</xdr:col>
      <xdr:colOff>101600</xdr:colOff>
      <xdr:row>58</xdr:row>
      <xdr:rowOff>168006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159133</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68280</xdr:rowOff>
    </xdr:from>
    <xdr:to>
      <xdr:col>36</xdr:col>
      <xdr:colOff>165100</xdr:colOff>
      <xdr:row>58</xdr:row>
      <xdr:rowOff>169880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161007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10313</xdr:rowOff>
    </xdr:from>
    <xdr:to>
      <xdr:col>55</xdr:col>
      <xdr:colOff>0</xdr:colOff>
      <xdr:row>79</xdr:row>
      <xdr:rowOff>32258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554863"/>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10313</xdr:rowOff>
    </xdr:from>
    <xdr:to>
      <xdr:col>50</xdr:col>
      <xdr:colOff>114300</xdr:colOff>
      <xdr:row>79</xdr:row>
      <xdr:rowOff>58057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54863"/>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58057</xdr:rowOff>
    </xdr:from>
    <xdr:to>
      <xdr:col>45</xdr:col>
      <xdr:colOff>177800</xdr:colOff>
      <xdr:row>79</xdr:row>
      <xdr:rowOff>82387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02607"/>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81603</xdr:rowOff>
    </xdr:from>
    <xdr:to>
      <xdr:col>41</xdr:col>
      <xdr:colOff>50800</xdr:colOff>
      <xdr:row>79</xdr:row>
      <xdr:rowOff>82387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62615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152908</xdr:rowOff>
    </xdr:from>
    <xdr:to>
      <xdr:col>55</xdr:col>
      <xdr:colOff>50800</xdr:colOff>
      <xdr:row>79</xdr:row>
      <xdr:rowOff>83058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67835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130963</xdr:rowOff>
    </xdr:from>
    <xdr:to>
      <xdr:col>50</xdr:col>
      <xdr:colOff>165100</xdr:colOff>
      <xdr:row>79</xdr:row>
      <xdr:rowOff>61113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52240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7257</xdr:rowOff>
    </xdr:from>
    <xdr:to>
      <xdr:col>46</xdr:col>
      <xdr:colOff>38100</xdr:colOff>
      <xdr:row>79</xdr:row>
      <xdr:rowOff>108857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99984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31587</xdr:rowOff>
    </xdr:from>
    <xdr:to>
      <xdr:col>41</xdr:col>
      <xdr:colOff>101600</xdr:colOff>
      <xdr:row>79</xdr:row>
      <xdr:rowOff>133187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124314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30803</xdr:rowOff>
    </xdr:from>
    <xdr:to>
      <xdr:col>36</xdr:col>
      <xdr:colOff>165100</xdr:colOff>
      <xdr:row>79</xdr:row>
      <xdr:rowOff>132403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123530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6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3119</xdr:rowOff>
    </xdr:from>
    <xdr:to>
      <xdr:col>55</xdr:col>
      <xdr:colOff>0</xdr:colOff>
      <xdr:row>97</xdr:row>
      <xdr:rowOff>101760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33769"/>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3119</xdr:rowOff>
    </xdr:from>
    <xdr:to>
      <xdr:col>50</xdr:col>
      <xdr:colOff>114300</xdr:colOff>
      <xdr:row>98</xdr:row>
      <xdr:rowOff>2617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33769"/>
          <a:ext cx="8890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158042</xdr:rowOff>
    </xdr:from>
    <xdr:to>
      <xdr:col>45</xdr:col>
      <xdr:colOff>177800</xdr:colOff>
      <xdr:row>98</xdr:row>
      <xdr:rowOff>2617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8869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103932</xdr:rowOff>
    </xdr:from>
    <xdr:to>
      <xdr:col>41</xdr:col>
      <xdr:colOff>50800</xdr:colOff>
      <xdr:row>97</xdr:row>
      <xdr:rowOff>158042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34582"/>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50960</xdr:rowOff>
    </xdr:from>
    <xdr:to>
      <xdr:col>55</xdr:col>
      <xdr:colOff>50800</xdr:colOff>
      <xdr:row>97</xdr:row>
      <xdr:rowOff>152560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29387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123769</xdr:rowOff>
    </xdr:from>
    <xdr:to>
      <xdr:col>50</xdr:col>
      <xdr:colOff>165100</xdr:colOff>
      <xdr:row>97</xdr:row>
      <xdr:rowOff>53919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70446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3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123267</xdr:rowOff>
    </xdr:from>
    <xdr:to>
      <xdr:col>46</xdr:col>
      <xdr:colOff>38100</xdr:colOff>
      <xdr:row>98</xdr:row>
      <xdr:rowOff>53417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44544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107242</xdr:rowOff>
    </xdr:from>
    <xdr:to>
      <xdr:col>41</xdr:col>
      <xdr:colOff>101600</xdr:colOff>
      <xdr:row>98</xdr:row>
      <xdr:rowOff>37392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28519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53132</xdr:rowOff>
    </xdr:from>
    <xdr:to>
      <xdr:col>36</xdr:col>
      <xdr:colOff>165100</xdr:colOff>
      <xdr:row>97</xdr:row>
      <xdr:rowOff>154732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171259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72390</xdr:rowOff>
    </xdr:from>
    <xdr:to>
      <xdr:col>85</xdr:col>
      <xdr:colOff>127000</xdr:colOff>
      <xdr:row>37</xdr:row>
      <xdr:rowOff>145161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16040"/>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26416</xdr:rowOff>
    </xdr:from>
    <xdr:to>
      <xdr:col>81</xdr:col>
      <xdr:colOff>50800</xdr:colOff>
      <xdr:row>37</xdr:row>
      <xdr:rowOff>72390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70066"/>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126746</xdr:rowOff>
    </xdr:from>
    <xdr:to>
      <xdr:col>76</xdr:col>
      <xdr:colOff>114300</xdr:colOff>
      <xdr:row>37</xdr:row>
      <xdr:rowOff>26416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298946"/>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126746</xdr:rowOff>
    </xdr:from>
    <xdr:to>
      <xdr:col>71</xdr:col>
      <xdr:colOff>177800</xdr:colOff>
      <xdr:row>37</xdr:row>
      <xdr:rowOff>82550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9894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94361</xdr:rowOff>
    </xdr:from>
    <xdr:to>
      <xdr:col>85</xdr:col>
      <xdr:colOff>177800</xdr:colOff>
      <xdr:row>38</xdr:row>
      <xdr:rowOff>24511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72788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147066</xdr:rowOff>
    </xdr:from>
    <xdr:to>
      <xdr:col>76</xdr:col>
      <xdr:colOff>165100</xdr:colOff>
      <xdr:row>37</xdr:row>
      <xdr:rowOff>77216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68343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75946</xdr:rowOff>
    </xdr:from>
    <xdr:to>
      <xdr:col>72</xdr:col>
      <xdr:colOff>38100</xdr:colOff>
      <xdr:row>37</xdr:row>
      <xdr:rowOff>6096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168673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124477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136576</xdr:rowOff>
    </xdr:from>
    <xdr:to>
      <xdr:col>85</xdr:col>
      <xdr:colOff>127000</xdr:colOff>
      <xdr:row>56</xdr:row>
      <xdr:rowOff>65177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23426"/>
          <a:ext cx="838200" cy="4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65177</xdr:rowOff>
    </xdr:from>
    <xdr:to>
      <xdr:col>81</xdr:col>
      <xdr:colOff>50800</xdr:colOff>
      <xdr:row>57</xdr:row>
      <xdr:rowOff>93808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66377"/>
          <a:ext cx="889000" cy="20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66853</xdr:rowOff>
    </xdr:from>
    <xdr:to>
      <xdr:col>76</xdr:col>
      <xdr:colOff>114300</xdr:colOff>
      <xdr:row>57</xdr:row>
      <xdr:rowOff>93808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68053"/>
          <a:ext cx="889000" cy="1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66853</xdr:rowOff>
    </xdr:from>
    <xdr:to>
      <xdr:col>71</xdr:col>
      <xdr:colOff>177800</xdr:colOff>
      <xdr:row>56</xdr:row>
      <xdr:rowOff>144500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68053"/>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85776</xdr:rowOff>
    </xdr:from>
    <xdr:to>
      <xdr:col>85</xdr:col>
      <xdr:colOff>177800</xdr:colOff>
      <xdr:row>54</xdr:row>
      <xdr:rowOff>15926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1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108653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14377</xdr:rowOff>
    </xdr:from>
    <xdr:to>
      <xdr:col>81</xdr:col>
      <xdr:colOff>101600</xdr:colOff>
      <xdr:row>56</xdr:row>
      <xdr:rowOff>115977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107104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43008</xdr:rowOff>
    </xdr:from>
    <xdr:to>
      <xdr:col>76</xdr:col>
      <xdr:colOff>165100</xdr:colOff>
      <xdr:row>57</xdr:row>
      <xdr:rowOff>144608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135735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16053</xdr:rowOff>
    </xdr:from>
    <xdr:to>
      <xdr:col>72</xdr:col>
      <xdr:colOff>38100</xdr:colOff>
      <xdr:row>56</xdr:row>
      <xdr:rowOff>117653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134180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93700</xdr:rowOff>
    </xdr:from>
    <xdr:to>
      <xdr:col>67</xdr:col>
      <xdr:colOff>101600</xdr:colOff>
      <xdr:row>57</xdr:row>
      <xdr:rowOff>23850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40377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25400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152781</xdr:rowOff>
    </xdr:from>
    <xdr:to>
      <xdr:col>76</xdr:col>
      <xdr:colOff>114300</xdr:colOff>
      <xdr:row>79</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25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152781</xdr:rowOff>
    </xdr:from>
    <xdr:to>
      <xdr:col>71</xdr:col>
      <xdr:colOff>177800</xdr:colOff>
      <xdr:row>78</xdr:row>
      <xdr:rowOff>163703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2588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146050</xdr:rowOff>
    </xdr:from>
    <xdr:to>
      <xdr:col>76</xdr:col>
      <xdr:colOff>165100</xdr:colOff>
      <xdr:row>79</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101981</xdr:rowOff>
    </xdr:from>
    <xdr:to>
      <xdr:col>72</xdr:col>
      <xdr:colOff>38100</xdr:colOff>
      <xdr:row>79</xdr:row>
      <xdr:rowOff>32131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23258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6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112903</xdr:rowOff>
    </xdr:from>
    <xdr:to>
      <xdr:col>67</xdr:col>
      <xdr:colOff>101600</xdr:colOff>
      <xdr:row>79</xdr:row>
      <xdr:rowOff>43053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34180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7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55138</xdr:rowOff>
    </xdr:from>
    <xdr:to>
      <xdr:col>85</xdr:col>
      <xdr:colOff>127000</xdr:colOff>
      <xdr:row>95</xdr:row>
      <xdr:rowOff>62567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4288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44602</xdr:rowOff>
    </xdr:from>
    <xdr:to>
      <xdr:col>81</xdr:col>
      <xdr:colOff>50800</xdr:colOff>
      <xdr:row>95</xdr:row>
      <xdr:rowOff>62567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32352"/>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44602</xdr:rowOff>
    </xdr:from>
    <xdr:to>
      <xdr:col>76</xdr:col>
      <xdr:colOff>114300</xdr:colOff>
      <xdr:row>95</xdr:row>
      <xdr:rowOff>88570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3235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88570</xdr:rowOff>
    </xdr:from>
    <xdr:to>
      <xdr:col>71</xdr:col>
      <xdr:colOff>177800</xdr:colOff>
      <xdr:row>95</xdr:row>
      <xdr:rowOff>108038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76320"/>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4338</xdr:rowOff>
    </xdr:from>
    <xdr:to>
      <xdr:col>85</xdr:col>
      <xdr:colOff>177800</xdr:colOff>
      <xdr:row>95</xdr:row>
      <xdr:rowOff>105938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27215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11767</xdr:rowOff>
    </xdr:from>
    <xdr:to>
      <xdr:col>81</xdr:col>
      <xdr:colOff>101600</xdr:colOff>
      <xdr:row>95</xdr:row>
      <xdr:rowOff>113367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129894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165252</xdr:rowOff>
    </xdr:from>
    <xdr:to>
      <xdr:col>76</xdr:col>
      <xdr:colOff>165100</xdr:colOff>
      <xdr:row>95</xdr:row>
      <xdr:rowOff>95402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111929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37770</xdr:rowOff>
    </xdr:from>
    <xdr:to>
      <xdr:col>72</xdr:col>
      <xdr:colOff>38100</xdr:colOff>
      <xdr:row>95</xdr:row>
      <xdr:rowOff>139370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155897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57238</xdr:rowOff>
    </xdr:from>
    <xdr:to>
      <xdr:col>67</xdr:col>
      <xdr:colOff>101600</xdr:colOff>
      <xdr:row>95</xdr:row>
      <xdr:rowOff>158838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149965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181,692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％増加した。その主な要因は、子育て世帯や住民税非課税世帯等に対する臨時特別給付金によるものである。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32,755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％増加した。その主な要因は、新型コロナウイルス感染症対策としてワクチン接種を実施したことによるものである。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69,164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円となっており、類似団体平均を大きく上回り、前年度と比較して</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％増加した。その主な要因は、小・中学校の体育館に空調設備を設置したことや老朽化した校舎の大規模改造を実施したことによるものである。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財政調整基金の比率は、基金残高が減少し、標準財政規模が増加したため、前年度と比較して</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ポイント減少しているが良好な比率を保っている。今後も計画的に積み立てることにより、基金本来の目的である年度間の財源の調整機能及び災害などへの緊急的な対応が図れるよう努める。</a:t>
          </a:r>
        </a:p>
        <a:p>
          <a:r>
            <a:rPr kumimoji="1" lang="ja-JP" altLang="en-US" sz="1300">
              <a:latin typeface="ＭＳ ゴシック" pitchFamily="49" charset="-128"/>
              <a:ea typeface="ＭＳ ゴシック" pitchFamily="49" charset="-128"/>
            </a:rPr>
            <a:t>実質収支額は、前年度と比較して</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％増加したことから、標準財政規模が伸びているにもかかわらず、比率として</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一般会計･･･前年度と比較して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下水道事業･･･前年度と比較して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水道事業･･･前年度と比較して</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介護保険特別会計･･･一般会計からの繰入れで財政運営を行っており、過去５年間</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％前後の範囲に留まっている。</a:t>
          </a:r>
        </a:p>
        <a:p>
          <a:r>
            <a:rPr kumimoji="1" lang="ja-JP" altLang="en-US" sz="1400">
              <a:latin typeface="ＭＳ ゴシック" pitchFamily="49" charset="-128"/>
              <a:ea typeface="ＭＳ ゴシック" pitchFamily="49" charset="-128"/>
            </a:rPr>
            <a:t>国民健康保険特別会計･･･財源補塡を含めた一般会計からの繰入れで財政運営を行っており、一般会計において多額の負担が生じている。今後も保険税の適正化及び医療費の抑制を図る必要がある。</a:t>
          </a:r>
        </a:p>
        <a:p>
          <a:r>
            <a:rPr kumimoji="1" lang="ja-JP" altLang="en-US" sz="1400">
              <a:latin typeface="ＭＳ ゴシック" pitchFamily="49" charset="-128"/>
              <a:ea typeface="ＭＳ ゴシック" pitchFamily="49" charset="-128"/>
            </a:rPr>
            <a:t>後期高齢者医療事業特別会計･･･一般会計からの繰入れで財政運営を行っており、過去５年間</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％以内に留まっている。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50945404</v>
      </c>
      <c r="BO4" s="375"/>
      <c r="BP4" s="375"/>
      <c r="BQ4" s="375"/>
      <c r="BR4" s="375"/>
      <c r="BS4" s="375"/>
      <c r="BT4" s="375"/>
      <c r="BU4" s="376"/>
      <c r="BV4" s="374">
        <v>56725592</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9.1</v>
      </c>
      <c r="CU4" s="381"/>
      <c r="CV4" s="381"/>
      <c r="CW4" s="381"/>
      <c r="CX4" s="381"/>
      <c r="CY4" s="381"/>
      <c r="CZ4" s="381"/>
      <c r="DA4" s="382"/>
      <c r="DB4" s="380">
        <v>8.8000000000000007</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48422395</v>
      </c>
      <c r="BO5" s="412"/>
      <c r="BP5" s="412"/>
      <c r="BQ5" s="412"/>
      <c r="BR5" s="412"/>
      <c r="BS5" s="412"/>
      <c r="BT5" s="412"/>
      <c r="BU5" s="413"/>
      <c r="BV5" s="411">
        <v>53882178</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89.8</v>
      </c>
      <c r="CU5" s="409"/>
      <c r="CV5" s="409"/>
      <c r="CW5" s="409"/>
      <c r="CX5" s="409"/>
      <c r="CY5" s="409"/>
      <c r="CZ5" s="409"/>
      <c r="DA5" s="410"/>
      <c r="DB5" s="408">
        <v>95.8</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2523009</v>
      </c>
      <c r="BO6" s="412"/>
      <c r="BP6" s="412"/>
      <c r="BQ6" s="412"/>
      <c r="BR6" s="412"/>
      <c r="BS6" s="412"/>
      <c r="BT6" s="412"/>
      <c r="BU6" s="413"/>
      <c r="BV6" s="411">
        <v>2843414</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97.7</v>
      </c>
      <c r="CU6" s="449"/>
      <c r="CV6" s="449"/>
      <c r="CW6" s="449"/>
      <c r="CX6" s="449"/>
      <c r="CY6" s="449"/>
      <c r="CZ6" s="449"/>
      <c r="DA6" s="450"/>
      <c r="DB6" s="448">
        <v>101.1</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309196</v>
      </c>
      <c r="BO7" s="412"/>
      <c r="BP7" s="412"/>
      <c r="BQ7" s="412"/>
      <c r="BR7" s="412"/>
      <c r="BS7" s="412"/>
      <c r="BT7" s="412"/>
      <c r="BU7" s="413"/>
      <c r="BV7" s="411">
        <v>836919</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24213854</v>
      </c>
      <c r="CU7" s="412"/>
      <c r="CV7" s="412"/>
      <c r="CW7" s="412"/>
      <c r="CX7" s="412"/>
      <c r="CY7" s="412"/>
      <c r="CZ7" s="412"/>
      <c r="DA7" s="413"/>
      <c r="DB7" s="411">
        <v>22695122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2213813</v>
      </c>
      <c r="BO8" s="412"/>
      <c r="BP8" s="412"/>
      <c r="BQ8" s="412"/>
      <c r="BR8" s="412"/>
      <c r="BS8" s="412"/>
      <c r="BT8" s="412"/>
      <c r="BU8" s="413"/>
      <c r="BV8" s="411">
        <v>2006495</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0.79</v>
      </c>
      <c r="CU8" s="452"/>
      <c r="CV8" s="452"/>
      <c r="CW8" s="452"/>
      <c r="CX8" s="452"/>
      <c r="CY8" s="452"/>
      <c r="CZ8" s="452"/>
      <c r="DA8" s="453"/>
      <c r="DB8" s="451">
        <v>0.81</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113597</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207318</v>
      </c>
      <c r="BO9" s="412"/>
      <c r="BP9" s="412"/>
      <c r="BQ9" s="412"/>
      <c r="BR9" s="412"/>
      <c r="BS9" s="412"/>
      <c r="BT9" s="412"/>
      <c r="BU9" s="413"/>
      <c r="BV9" s="411">
        <v>607145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13.5</v>
      </c>
      <c r="CU9" s="409"/>
      <c r="CV9" s="409"/>
      <c r="CW9" s="409"/>
      <c r="CX9" s="409"/>
      <c r="CY9" s="409"/>
      <c r="CZ9" s="409"/>
      <c r="DA9" s="410"/>
      <c r="DB9" s="408">
        <v>13.8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110970</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108</v>
      </c>
      <c r="AV10" s="444"/>
      <c r="AW10" s="444"/>
      <c r="AX10" s="444"/>
      <c r="AY10" s="445" t="s">
        <v>120</v>
      </c>
      <c r="AZ10" s="446"/>
      <c r="BA10" s="446"/>
      <c r="BB10" s="446"/>
      <c r="BC10" s="446"/>
      <c r="BD10" s="446"/>
      <c r="BE10" s="446"/>
      <c r="BF10" s="446"/>
      <c r="BG10" s="446"/>
      <c r="BH10" s="446"/>
      <c r="BI10" s="446"/>
      <c r="BJ10" s="446"/>
      <c r="BK10" s="446"/>
      <c r="BL10" s="446"/>
      <c r="BM10" s="447"/>
      <c r="BN10" s="411">
        <v>2543</v>
      </c>
      <c r="BO10" s="412"/>
      <c r="BP10" s="412"/>
      <c r="BQ10" s="412"/>
      <c r="BR10" s="412"/>
      <c r="BS10" s="412"/>
      <c r="BT10" s="412"/>
      <c r="BU10" s="413"/>
      <c r="BV10" s="411">
        <v>5151</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93</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114279</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43791</v>
      </c>
      <c r="BO12" s="412"/>
      <c r="BP12" s="412"/>
      <c r="BQ12" s="412"/>
      <c r="BR12" s="412"/>
      <c r="BS12" s="412"/>
      <c r="BT12" s="412"/>
      <c r="BU12" s="413"/>
      <c r="BV12" s="411">
        <v>239265</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111306</v>
      </c>
      <c r="S13" s="496"/>
      <c r="T13" s="496"/>
      <c r="U13" s="496"/>
      <c r="V13" s="497"/>
      <c r="W13" s="427" t="s">
        <v>139</v>
      </c>
      <c r="X13" s="428"/>
      <c r="Y13" s="428"/>
      <c r="Z13" s="428"/>
      <c r="AA13" s="428"/>
      <c r="AB13" s="418"/>
      <c r="AC13" s="462">
        <v>455</v>
      </c>
      <c r="AD13" s="463"/>
      <c r="AE13" s="463"/>
      <c r="AF13" s="463"/>
      <c r="AG13" s="505"/>
      <c r="AH13" s="462">
        <v>495</v>
      </c>
      <c r="AI13" s="463"/>
      <c r="AJ13" s="463"/>
      <c r="AK13" s="463"/>
      <c r="AL13" s="464"/>
      <c r="AM13" s="440" t="s">
        <v>140</v>
      </c>
      <c r="AN13" s="441"/>
      <c r="AO13" s="441"/>
      <c r="AP13" s="441"/>
      <c r="AQ13" s="441"/>
      <c r="AR13" s="441"/>
      <c r="AS13" s="441"/>
      <c r="AT13" s="442"/>
      <c r="AU13" s="443" t="s">
        <v>104</v>
      </c>
      <c r="AV13" s="444"/>
      <c r="AW13" s="444"/>
      <c r="AX13" s="444"/>
      <c r="AY13" s="445" t="s">
        <v>141</v>
      </c>
      <c r="AZ13" s="446"/>
      <c r="BA13" s="446"/>
      <c r="BB13" s="446"/>
      <c r="BC13" s="446"/>
      <c r="BD13" s="446"/>
      <c r="BE13" s="446"/>
      <c r="BF13" s="446"/>
      <c r="BG13" s="446"/>
      <c r="BH13" s="446"/>
      <c r="BI13" s="446"/>
      <c r="BJ13" s="446"/>
      <c r="BK13" s="446"/>
      <c r="BL13" s="446"/>
      <c r="BM13" s="447"/>
      <c r="BN13" s="411">
        <v>166070</v>
      </c>
      <c r="BO13" s="412"/>
      <c r="BP13" s="412"/>
      <c r="BQ13" s="412"/>
      <c r="BR13" s="412"/>
      <c r="BS13" s="412"/>
      <c r="BT13" s="412"/>
      <c r="BU13" s="413"/>
      <c r="BV13" s="411">
        <v>373031</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1.8</v>
      </c>
      <c r="CU13" s="409"/>
      <c r="CV13" s="409"/>
      <c r="CW13" s="409"/>
      <c r="CX13" s="409"/>
      <c r="CY13" s="409"/>
      <c r="CZ13" s="409"/>
      <c r="DA13" s="410"/>
      <c r="DB13" s="408">
        <v>2</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114557</v>
      </c>
      <c r="S14" s="496"/>
      <c r="T14" s="496"/>
      <c r="U14" s="496"/>
      <c r="V14" s="497"/>
      <c r="W14" s="401"/>
      <c r="X14" s="402"/>
      <c r="Y14" s="402"/>
      <c r="Z14" s="402"/>
      <c r="AA14" s="402"/>
      <c r="AB14" s="391"/>
      <c r="AC14" s="498">
        <v>0.9</v>
      </c>
      <c r="AD14" s="499"/>
      <c r="AE14" s="499"/>
      <c r="AF14" s="499"/>
      <c r="AG14" s="500"/>
      <c r="AH14" s="498">
        <v>1.1000000000000001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137</v>
      </c>
      <c r="CU14" s="510"/>
      <c r="CV14" s="510"/>
      <c r="CW14" s="510"/>
      <c r="CX14" s="510"/>
      <c r="CY14" s="510"/>
      <c r="CZ14" s="510"/>
      <c r="DA14" s="511"/>
      <c r="DB14" s="509" t="s">
        <v>145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138</v>
      </c>
      <c r="N15" s="503"/>
      <c r="O15" s="503"/>
      <c r="P15" s="503"/>
      <c r="Q15" s="504"/>
      <c r="R15" s="495">
        <v>111547</v>
      </c>
      <c r="S15" s="496"/>
      <c r="T15" s="496"/>
      <c r="U15" s="496"/>
      <c r="V15" s="497"/>
      <c r="W15" s="427" t="s">
        <v>146</v>
      </c>
      <c r="X15" s="428"/>
      <c r="Y15" s="428"/>
      <c r="Z15" s="428"/>
      <c r="AA15" s="428"/>
      <c r="AB15" s="418"/>
      <c r="AC15" s="462">
        <v>10688</v>
      </c>
      <c r="AD15" s="463"/>
      <c r="AE15" s="463"/>
      <c r="AF15" s="463"/>
      <c r="AG15" s="505"/>
      <c r="AH15" s="462">
        <v>11203</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13879579</v>
      </c>
      <c r="BO15" s="375"/>
      <c r="BP15" s="375"/>
      <c r="BQ15" s="375"/>
      <c r="BR15" s="375"/>
      <c r="BS15" s="375"/>
      <c r="BT15" s="375"/>
      <c r="BU15" s="376"/>
      <c r="BV15" s="374">
        <v>14056294</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21.9</v>
      </c>
      <c r="AD16" s="499"/>
      <c r="AE16" s="499"/>
      <c r="AF16" s="499"/>
      <c r="AG16" s="500"/>
      <c r="AH16" s="498">
        <v>24</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18385092</v>
      </c>
      <c r="BO16" s="412"/>
      <c r="BP16" s="412"/>
      <c r="BQ16" s="412"/>
      <c r="BR16" s="412"/>
      <c r="BS16" s="412"/>
      <c r="BT16" s="412"/>
      <c r="BU16" s="413"/>
      <c r="BV16" s="411">
        <v>17367691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150</v>
      </c>
      <c r="S17" s="518"/>
      <c r="T17" s="518"/>
      <c r="U17" s="518"/>
      <c r="V17" s="519"/>
      <c r="W17" s="427" t="s">
        <v>153</v>
      </c>
      <c r="X17" s="428"/>
      <c r="Y17" s="428"/>
      <c r="Z17" s="428"/>
      <c r="AA17" s="428"/>
      <c r="AB17" s="418"/>
      <c r="AC17" s="462">
        <v>37585</v>
      </c>
      <c r="AD17" s="463"/>
      <c r="AE17" s="463"/>
      <c r="AF17" s="463"/>
      <c r="AG17" s="505"/>
      <c r="AH17" s="462">
        <v>35024</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17670108</v>
      </c>
      <c r="BO17" s="412"/>
      <c r="BP17" s="412"/>
      <c r="BQ17" s="412"/>
      <c r="BR17" s="412"/>
      <c r="BS17" s="412"/>
      <c r="BT17" s="412"/>
      <c r="BU17" s="413"/>
      <c r="BV17" s="411">
        <v>17941814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14.64</v>
      </c>
      <c r="M18" s="535"/>
      <c r="N18" s="535"/>
      <c r="O18" s="535"/>
      <c r="P18" s="535"/>
      <c r="Q18" s="535"/>
      <c r="R18" s="536"/>
      <c r="S18" s="536"/>
      <c r="T18" s="536"/>
      <c r="U18" s="536"/>
      <c r="V18" s="537"/>
      <c r="W18" s="429"/>
      <c r="X18" s="430"/>
      <c r="Y18" s="430"/>
      <c r="Z18" s="430"/>
      <c r="AA18" s="430"/>
      <c r="AB18" s="421"/>
      <c r="AC18" s="538">
        <v>77.099999999999994</v>
      </c>
      <c r="AD18" s="539"/>
      <c r="AE18" s="539"/>
      <c r="AF18" s="539"/>
      <c r="AG18" s="540"/>
      <c r="AH18" s="538">
        <v>75</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22552185</v>
      </c>
      <c r="BO18" s="412"/>
      <c r="BP18" s="412"/>
      <c r="BQ18" s="412"/>
      <c r="BR18" s="412"/>
      <c r="BS18" s="412"/>
      <c r="BT18" s="412"/>
      <c r="BU18" s="413"/>
      <c r="BV18" s="411">
        <v>22061163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7759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30004574</v>
      </c>
      <c r="BO19" s="412"/>
      <c r="BP19" s="412"/>
      <c r="BQ19" s="412"/>
      <c r="BR19" s="412"/>
      <c r="BS19" s="412"/>
      <c r="BT19" s="412"/>
      <c r="BU19" s="413"/>
      <c r="BV19" s="411">
        <v>29035803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49395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41321411</v>
      </c>
      <c r="BO22" s="375"/>
      <c r="BP22" s="375"/>
      <c r="BQ22" s="375"/>
      <c r="BR22" s="375"/>
      <c r="BS22" s="375"/>
      <c r="BT22" s="375"/>
      <c r="BU22" s="376"/>
      <c r="BV22" s="374">
        <v>38885251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26347830</v>
      </c>
      <c r="BO23" s="412"/>
      <c r="BP23" s="412"/>
      <c r="BQ23" s="412"/>
      <c r="BR23" s="412"/>
      <c r="BS23" s="412"/>
      <c r="BT23" s="412"/>
      <c r="BU23" s="413"/>
      <c r="BV23" s="411">
        <v>26704861</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8790</v>
      </c>
      <c r="R24" s="463"/>
      <c r="S24" s="463"/>
      <c r="T24" s="463"/>
      <c r="U24" s="463"/>
      <c r="V24" s="505"/>
      <c r="W24" s="557"/>
      <c r="X24" s="558"/>
      <c r="Y24" s="559"/>
      <c r="Z24" s="461" t="s">
        <v>170</v>
      </c>
      <c r="AA24" s="441"/>
      <c r="AB24" s="441"/>
      <c r="AC24" s="441"/>
      <c r="AD24" s="441"/>
      <c r="AE24" s="441"/>
      <c r="AF24" s="441"/>
      <c r="AG24" s="442"/>
      <c r="AH24" s="462">
        <v>574</v>
      </c>
      <c r="AI24" s="463"/>
      <c r="AJ24" s="463"/>
      <c r="AK24" s="463"/>
      <c r="AL24" s="505"/>
      <c r="AM24" s="462">
        <v>1783992</v>
      </c>
      <c r="AN24" s="463"/>
      <c r="AO24" s="463"/>
      <c r="AP24" s="463"/>
      <c r="AQ24" s="463"/>
      <c r="AR24" s="505"/>
      <c r="AS24" s="462">
        <v>3108</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23365121</v>
      </c>
      <c r="BO24" s="412"/>
      <c r="BP24" s="412"/>
      <c r="BQ24" s="412"/>
      <c r="BR24" s="412"/>
      <c r="BS24" s="412"/>
      <c r="BT24" s="412"/>
      <c r="BU24" s="413"/>
      <c r="BV24" s="411">
        <v>21264499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7450</v>
      </c>
      <c r="R25" s="463"/>
      <c r="S25" s="463"/>
      <c r="T25" s="463"/>
      <c r="U25" s="463"/>
      <c r="V25" s="505"/>
      <c r="W25" s="557"/>
      <c r="X25" s="558"/>
      <c r="Y25" s="559"/>
      <c r="Z25" s="461" t="s">
        <v>173</v>
      </c>
      <c r="AA25" s="441"/>
      <c r="AB25" s="441"/>
      <c r="AC25" s="441"/>
      <c r="AD25" s="441"/>
      <c r="AE25" s="441"/>
      <c r="AF25" s="441"/>
      <c r="AG25" s="442"/>
      <c r="AH25" s="462" t="s">
        <v>137</v>
      </c>
      <c r="AI25" s="463"/>
      <c r="AJ25" s="463"/>
      <c r="AK25" s="463"/>
      <c r="AL25" s="505"/>
      <c r="AM25" s="462" t="s">
        <v>137</v>
      </c>
      <c r="AN25" s="463"/>
      <c r="AO25" s="463"/>
      <c r="AP25" s="463"/>
      <c r="AQ25" s="463"/>
      <c r="AR25" s="505"/>
      <c r="AS25" s="462" t="s">
        <v>137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20797537</v>
      </c>
      <c r="BO25" s="375"/>
      <c r="BP25" s="375"/>
      <c r="BQ25" s="375"/>
      <c r="BR25" s="375"/>
      <c r="BS25" s="375"/>
      <c r="BT25" s="375"/>
      <c r="BU25" s="376"/>
      <c r="BV25" s="374">
        <v>24617517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6890</v>
      </c>
      <c r="R26" s="463"/>
      <c r="S26" s="463"/>
      <c r="T26" s="463"/>
      <c r="U26" s="463"/>
      <c r="V26" s="505"/>
      <c r="W26" s="557"/>
      <c r="X26" s="558"/>
      <c r="Y26" s="559"/>
      <c r="Z26" s="461" t="s">
        <v>176</v>
      </c>
      <c r="AA26" s="563"/>
      <c r="AB26" s="563"/>
      <c r="AC26" s="563"/>
      <c r="AD26" s="563"/>
      <c r="AE26" s="563"/>
      <c r="AF26" s="563"/>
      <c r="AG26" s="564"/>
      <c r="AH26" s="462">
        <v>50</v>
      </c>
      <c r="AI26" s="463"/>
      <c r="AJ26" s="463"/>
      <c r="AK26" s="463"/>
      <c r="AL26" s="505"/>
      <c r="AM26" s="462">
        <v>170800</v>
      </c>
      <c r="AN26" s="463"/>
      <c r="AO26" s="463"/>
      <c r="AP26" s="463"/>
      <c r="AQ26" s="463"/>
      <c r="AR26" s="505"/>
      <c r="AS26" s="462">
        <v>3416</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4640</v>
      </c>
      <c r="R27" s="463"/>
      <c r="S27" s="463"/>
      <c r="T27" s="463"/>
      <c r="U27" s="463"/>
      <c r="V27" s="505"/>
      <c r="W27" s="557"/>
      <c r="X27" s="558"/>
      <c r="Y27" s="559"/>
      <c r="Z27" s="461" t="s">
        <v>179</v>
      </c>
      <c r="AA27" s="441"/>
      <c r="AB27" s="441"/>
      <c r="AC27" s="441"/>
      <c r="AD27" s="441"/>
      <c r="AE27" s="441"/>
      <c r="AF27" s="441"/>
      <c r="AG27" s="442"/>
      <c r="AH27" s="462">
        <v>8</v>
      </c>
      <c r="AI27" s="463"/>
      <c r="AJ27" s="463"/>
      <c r="AK27" s="463"/>
      <c r="AL27" s="505"/>
      <c r="AM27" s="462">
        <v>30568</v>
      </c>
      <c r="AN27" s="463"/>
      <c r="AO27" s="463"/>
      <c r="AP27" s="463"/>
      <c r="AQ27" s="463"/>
      <c r="AR27" s="505"/>
      <c r="AS27" s="462">
        <v>3821</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t="s">
        <v>137</v>
      </c>
      <c r="BO27" s="531"/>
      <c r="BP27" s="531"/>
      <c r="BQ27" s="531"/>
      <c r="BR27" s="531"/>
      <c r="BS27" s="531"/>
      <c r="BT27" s="531"/>
      <c r="BU27" s="532"/>
      <c r="BV27" s="530" t="s">
        <v>137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4100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3668443</v>
      </c>
      <c r="BO28" s="375"/>
      <c r="BP28" s="375"/>
      <c r="BQ28" s="375"/>
      <c r="BR28" s="375"/>
      <c r="BS28" s="375"/>
      <c r="BT28" s="375"/>
      <c r="BU28" s="376"/>
      <c r="BV28" s="374">
        <v>3709691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19</v>
      </c>
      <c r="M29" s="463"/>
      <c r="N29" s="463"/>
      <c r="O29" s="463"/>
      <c r="P29" s="505"/>
      <c r="Q29" s="462">
        <v>3820</v>
      </c>
      <c r="R29" s="463"/>
      <c r="S29" s="463"/>
      <c r="T29" s="463"/>
      <c r="U29" s="463"/>
      <c r="V29" s="505"/>
      <c r="W29" s="560"/>
      <c r="X29" s="561"/>
      <c r="Y29" s="562"/>
      <c r="Z29" s="461" t="s">
        <v>185</v>
      </c>
      <c r="AA29" s="441"/>
      <c r="AB29" s="441"/>
      <c r="AC29" s="441"/>
      <c r="AD29" s="441"/>
      <c r="AE29" s="441"/>
      <c r="AF29" s="441"/>
      <c r="AG29" s="442"/>
      <c r="AH29" s="462">
        <v>582</v>
      </c>
      <c r="AI29" s="463"/>
      <c r="AJ29" s="463"/>
      <c r="AK29" s="463"/>
      <c r="AL29" s="505"/>
      <c r="AM29" s="462">
        <v>1814560</v>
      </c>
      <c r="AN29" s="463"/>
      <c r="AO29" s="463"/>
      <c r="AP29" s="463"/>
      <c r="AQ29" s="463"/>
      <c r="AR29" s="505"/>
      <c r="AS29" s="462">
        <v>3118</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4806730</v>
      </c>
      <c r="BO29" s="412"/>
      <c r="BP29" s="412"/>
      <c r="BQ29" s="412"/>
      <c r="BR29" s="412"/>
      <c r="BS29" s="412"/>
      <c r="BT29" s="412"/>
      <c r="BU29" s="413"/>
      <c r="BV29" s="411">
        <v>2899875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97.9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9640679</v>
      </c>
      <c r="BO30" s="531"/>
      <c r="BP30" s="531"/>
      <c r="BQ30" s="531"/>
      <c r="BR30" s="531"/>
      <c r="BS30" s="531"/>
      <c r="BT30" s="531"/>
      <c r="BU30" s="532"/>
      <c r="BV30" s="530">
        <v>8352957</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196</v>
      </c>
      <c r="V33" s="435"/>
      <c r="W33" s="400" t="s">
        <v>197</v>
      </c>
      <c r="X33" s="400"/>
      <c r="Y33" s="400"/>
      <c r="Z33" s="400"/>
      <c r="AA33" s="400"/>
      <c r="AB33" s="400"/>
      <c r="AC33" s="400"/>
      <c r="AD33" s="400"/>
      <c r="AE33" s="400"/>
      <c r="AF33" s="400"/>
      <c r="AG33" s="400"/>
      <c r="AH33" s="400"/>
      <c r="AI33" s="400"/>
      <c r="AJ33" s="400"/>
      <c r="AK33" s="400"/>
      <c r="AL33" s="203"/>
      <c r="AM33" s="435" t="s">
        <v>196</v>
      </c>
      <c r="AN33" s="435"/>
      <c r="AO33" s="400" t="s">
        <v>195</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196</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入間東部地区事務組合</v>
      </c>
      <c r="BZ34" s="602"/>
      <c r="CA34" s="602"/>
      <c r="CB34" s="602"/>
      <c r="CC34" s="602"/>
      <c r="CD34" s="602"/>
      <c r="CE34" s="602"/>
      <c r="CF34" s="602"/>
      <c r="CG34" s="602"/>
      <c r="CH34" s="602"/>
      <c r="CI34" s="602"/>
      <c r="CJ34" s="602"/>
      <c r="CK34" s="602"/>
      <c r="CL34" s="602"/>
      <c r="CM34" s="602"/>
      <c r="CN34" s="178"/>
      <c r="CO34" s="601">
        <f>IF(CQ34="","",MAX(C34:D43,U34:V43,AM34:AN43,BE34:BF43,BW34:BX43)+1)</f>
        <v>13</v>
      </c>
      <c r="CP34" s="601"/>
      <c r="CQ34" s="602" t="str">
        <f>IF('各会計、関係団体の財政状況及び健全化判断比率'!BS7="","",'各会計、関係団体の財政状況及び健全化判断比率'!BS7)</f>
        <v>ふじみ野市土地開発公社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埼玉県後期高齢者医療広域連合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埼玉県後期高齢者医療広域連合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埼玉県市町村総合事務組合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埼玉県市町村総合事務組合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彩の国さいたま人づくり広域連合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588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3" zoomScaleSheetLayoutView="100" workbookViewId="0">
      <selection activeCell="J36" sqref="J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2" t="s">
        <v>559</v>
      </c>
      <c r="D34" s="1182"/>
      <c r="E34" s="1183"/>
      <c r="F34" s="32">
        <v>6.49</v>
      </c>
      <c r="G34" s="33">
        <v>6.04</v>
      </c>
      <c r="H34" s="33">
        <v>6.26</v>
      </c>
      <c r="I34" s="33">
        <v>8.84</v>
      </c>
      <c r="J34" s="34">
        <v>9.14</v>
      </c>
      <c r="K34" s="22"/>
      <c r="L34" s="22"/>
      <c r="M34" s="22"/>
      <c r="N34" s="22"/>
      <c r="O34" s="22"/>
      <c r="P34" s="22"/>
    </row>
    <row r="35" spans="1:16" ht="39" customHeight="1" x14ac:dyDescent="0.15">
      <c r="A35" s="22"/>
      <c r="B35" s="35"/>
      <c r="C35" s="1176" t="s">
        <v>560</v>
      </c>
      <c r="D35" s="1177"/>
      <c r="E35" s="1178"/>
      <c r="F35" s="36">
        <v>3.65</v>
      </c>
      <c r="G35" s="37">
        <v>4.55</v>
      </c>
      <c r="H35" s="37">
        <v>5.73</v>
      </c>
      <c r="I35" s="37">
        <v>7.07</v>
      </c>
      <c r="J35" s="38">
        <v>8.27</v>
      </c>
      <c r="K35" s="22"/>
      <c r="L35" s="22"/>
      <c r="M35" s="22"/>
      <c r="N35" s="22"/>
      <c r="O35" s="22"/>
      <c r="P35" s="22"/>
    </row>
    <row r="36" spans="1:16" ht="39" customHeight="1" x14ac:dyDescent="0.15">
      <c r="A36" s="22"/>
      <c r="B36" s="35"/>
      <c r="C36" s="1176" t="s">
        <v>561</v>
      </c>
      <c r="D36" s="1177"/>
      <c r="E36" s="1178"/>
      <c r="F36" s="36">
        <v>5.12</v>
      </c>
      <c r="G36" s="37">
        <v>4.34</v>
      </c>
      <c r="H36" s="37">
        <v>4.29</v>
      </c>
      <c r="I36" s="37">
        <v>4.26</v>
      </c>
      <c r="J36" s="38">
        <v>4.01</v>
      </c>
      <c r="K36" s="22"/>
      <c r="L36" s="22"/>
      <c r="M36" s="22"/>
      <c r="N36" s="22"/>
      <c r="O36" s="22"/>
      <c r="P36" s="22"/>
    </row>
    <row r="37" spans="1:16" ht="39" customHeight="1" x14ac:dyDescent="0.15">
      <c r="A37" s="22"/>
      <c r="B37" s="35"/>
      <c r="C37" s="1176" t="s">
        <v>562</v>
      </c>
      <c r="D37" s="1177"/>
      <c r="E37" s="1178"/>
      <c r="F37" s="36">
        <v>0.78</v>
      </c>
      <c r="G37" s="37">
        <v>0.57999999999999996</v>
      </c>
      <c r="H37" s="37">
        <v>1.18</v>
      </c>
      <c r="I37" s="37">
        <v>1.54</v>
      </c>
      <c r="J37" s="38">
        <v>1.24</v>
      </c>
      <c r="K37" s="22"/>
      <c r="L37" s="22"/>
      <c r="M37" s="22"/>
      <c r="N37" s="22"/>
      <c r="O37" s="22"/>
      <c r="P37" s="22"/>
    </row>
    <row r="38" spans="1:16" ht="39" customHeight="1" x14ac:dyDescent="0.15">
      <c r="A38" s="22"/>
      <c r="B38" s="35"/>
      <c r="C38" s="1176" t="s">
        <v>563</v>
      </c>
      <c r="D38" s="1177"/>
      <c r="E38" s="1178"/>
      <c r="F38" s="36">
        <v>2.4500000000000002</v>
      </c>
      <c r="G38" s="37">
        <v>0.72</v>
      </c>
      <c r="H38" s="37">
        <v>1.33</v>
      </c>
      <c r="I38" s="37">
        <v>1.1000000000000001</v>
      </c>
      <c r="J38" s="38">
        <v>1</v>
      </c>
      <c r="K38" s="22"/>
      <c r="L38" s="22"/>
      <c r="M38" s="22"/>
      <c r="N38" s="22"/>
      <c r="O38" s="22"/>
      <c r="P38" s="22"/>
    </row>
    <row r="39" spans="1:16" ht="39" customHeight="1" x14ac:dyDescent="0.15">
      <c r="A39" s="22"/>
      <c r="B39" s="35"/>
      <c r="C39" s="1176" t="s">
        <v>564</v>
      </c>
      <c r="D39" s="1177"/>
      <c r="E39" s="1178"/>
      <c r="F39" s="36">
        <v>0.06</v>
      </c>
      <c r="G39" s="37">
        <v>0.01</v>
      </c>
      <c r="H39" s="37">
        <v>0</v>
      </c>
      <c r="I39" s="37">
        <v>0</v>
      </c>
      <c r="J39" s="38">
        <v>0.01</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565</v>
      </c>
      <c r="D42" s="1177"/>
      <c r="E42" s="1178"/>
      <c r="F42" s="36" t="s">
        <v>513</v>
      </c>
      <c r="G42" s="37" t="s">
        <v>513</v>
      </c>
      <c r="H42" s="37" t="s">
        <v>513</v>
      </c>
      <c r="I42" s="37" t="s">
        <v>513</v>
      </c>
      <c r="J42" s="38" t="s">
        <v>513</v>
      </c>
      <c r="K42" s="22"/>
      <c r="L42" s="22"/>
      <c r="M42" s="22"/>
      <c r="N42" s="22"/>
      <c r="O42" s="22"/>
      <c r="P42" s="22"/>
    </row>
    <row r="43" spans="1:16" ht="39" customHeight="1" thickBot="1" x14ac:dyDescent="0.2">
      <c r="A43" s="22"/>
      <c r="B43" s="40"/>
      <c r="C43" s="1179" t="s">
        <v>566</v>
      </c>
      <c r="D43" s="1180"/>
      <c r="E43" s="1181"/>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7yjnfVFhiDKEYvpmNiBoBSrXld+UEyCYz5O22i5QyVTh3KIu+f2cbn6rgeSVmVcKcepxfu1HTVeJioKy/ueUA==" saltValue="PMkliWuTXk8LtkdlvobZ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9"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3725</v>
      </c>
      <c r="L45" s="60">
        <v>3850</v>
      </c>
      <c r="M45" s="60">
        <v>4113</v>
      </c>
      <c r="N45" s="60">
        <v>4015</v>
      </c>
      <c r="O45" s="61">
        <v>4050</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513</v>
      </c>
      <c r="L46" s="64" t="s">
        <v>513</v>
      </c>
      <c r="M46" s="64" t="s">
        <v>513</v>
      </c>
      <c r="N46" s="64" t="s">
        <v>513</v>
      </c>
      <c r="O46" s="65" t="s">
        <v>513</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513</v>
      </c>
      <c r="L47" s="64" t="s">
        <v>513</v>
      </c>
      <c r="M47" s="64" t="s">
        <v>513</v>
      </c>
      <c r="N47" s="64" t="s">
        <v>513</v>
      </c>
      <c r="O47" s="65" t="s">
        <v>513</v>
      </c>
      <c r="P47" s="48"/>
      <c r="Q47" s="48"/>
      <c r="R47" s="48"/>
      <c r="S47" s="48"/>
      <c r="T47" s="48"/>
      <c r="U47" s="48"/>
    </row>
    <row r="48" spans="1:21" ht="30.75" customHeight="1" x14ac:dyDescent="0.15">
      <c r="A48" s="48"/>
      <c r="B48" s="1186"/>
      <c r="C48" s="1187"/>
      <c r="D48" s="62"/>
      <c r="E48" s="1192" t="s">
        <v>15</v>
      </c>
      <c r="F48" s="1192"/>
      <c r="G48" s="1192"/>
      <c r="H48" s="1192"/>
      <c r="I48" s="1192"/>
      <c r="J48" s="1193"/>
      <c r="K48" s="63">
        <v>176</v>
      </c>
      <c r="L48" s="64">
        <v>214</v>
      </c>
      <c r="M48" s="64">
        <v>183</v>
      </c>
      <c r="N48" s="64">
        <v>171</v>
      </c>
      <c r="O48" s="65">
        <v>181</v>
      </c>
      <c r="P48" s="48"/>
      <c r="Q48" s="48"/>
      <c r="R48" s="48"/>
      <c r="S48" s="48"/>
      <c r="T48" s="48"/>
      <c r="U48" s="48"/>
    </row>
    <row r="49" spans="1:21" ht="30.75" customHeight="1" x14ac:dyDescent="0.15">
      <c r="A49" s="48"/>
      <c r="B49" s="1186"/>
      <c r="C49" s="1187"/>
      <c r="D49" s="62"/>
      <c r="E49" s="1192" t="s">
        <v>16</v>
      </c>
      <c r="F49" s="1192"/>
      <c r="G49" s="1192"/>
      <c r="H49" s="1192"/>
      <c r="I49" s="1192"/>
      <c r="J49" s="1193"/>
      <c r="K49" s="63">
        <v>184</v>
      </c>
      <c r="L49" s="64">
        <v>247</v>
      </c>
      <c r="M49" s="64">
        <v>228</v>
      </c>
      <c r="N49" s="64">
        <v>212</v>
      </c>
      <c r="O49" s="65">
        <v>224</v>
      </c>
      <c r="P49" s="48"/>
      <c r="Q49" s="48"/>
      <c r="R49" s="48"/>
      <c r="S49" s="48"/>
      <c r="T49" s="48"/>
      <c r="U49" s="48"/>
    </row>
    <row r="50" spans="1:21" ht="30.75" customHeight="1" x14ac:dyDescent="0.15">
      <c r="A50" s="48"/>
      <c r="B50" s="1186"/>
      <c r="C50" s="1187"/>
      <c r="D50" s="62"/>
      <c r="E50" s="1192" t="s">
        <v>17</v>
      </c>
      <c r="F50" s="1192"/>
      <c r="G50" s="1192"/>
      <c r="H50" s="1192"/>
      <c r="I50" s="1192"/>
      <c r="J50" s="1193"/>
      <c r="K50" s="63">
        <v>41</v>
      </c>
      <c r="L50" s="64">
        <v>55</v>
      </c>
      <c r="M50" s="64">
        <v>52</v>
      </c>
      <c r="N50" s="64">
        <v>53</v>
      </c>
      <c r="O50" s="65">
        <v>47</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513</v>
      </c>
      <c r="L51" s="64" t="s">
        <v>513</v>
      </c>
      <c r="M51" s="64" t="s">
        <v>513</v>
      </c>
      <c r="N51" s="64" t="s">
        <v>513</v>
      </c>
      <c r="O51" s="65" t="s">
        <v>513</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3694</v>
      </c>
      <c r="L52" s="64">
        <v>3917</v>
      </c>
      <c r="M52" s="64">
        <v>4150</v>
      </c>
      <c r="N52" s="64">
        <v>4163</v>
      </c>
      <c r="O52" s="65">
        <v>4117</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432</v>
      </c>
      <c r="L53" s="69">
        <v>449</v>
      </c>
      <c r="M53" s="69">
        <v>426</v>
      </c>
      <c r="N53" s="69">
        <v>288</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8hLbTdVTN5E9JMvSU/tNlUWYqYSFfwHKc/+uQ/EI4oi2lsk4S07atYF1P4bIBjBTA6xUXcGpzqPCxnhKr/kA==" saltValue="36KkyPXKIMzhwsBBRtAn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3"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10" t="s">
        <v>30</v>
      </c>
      <c r="C41" s="1211"/>
      <c r="D41" s="102"/>
      <c r="E41" s="1216" t="s">
        <v>31</v>
      </c>
      <c r="F41" s="1216"/>
      <c r="G41" s="1216"/>
      <c r="H41" s="1217"/>
      <c r="I41" s="351">
        <v>39676</v>
      </c>
      <c r="J41" s="352">
        <v>41843</v>
      </c>
      <c r="K41" s="352">
        <v>40011</v>
      </c>
      <c r="L41" s="352">
        <v>38885</v>
      </c>
      <c r="M41" s="353">
        <v>41321</v>
      </c>
    </row>
    <row r="42" spans="2:13" ht="27.75" customHeight="1" x14ac:dyDescent="0.15">
      <c r="B42" s="1212"/>
      <c r="C42" s="1213"/>
      <c r="D42" s="103"/>
      <c r="E42" s="1218" t="s">
        <v>32</v>
      </c>
      <c r="F42" s="1218"/>
      <c r="G42" s="1218"/>
      <c r="H42" s="1219"/>
      <c r="I42" s="354">
        <v>2258</v>
      </c>
      <c r="J42" s="355">
        <v>2228</v>
      </c>
      <c r="K42" s="355">
        <v>2175</v>
      </c>
      <c r="L42" s="355">
        <v>273</v>
      </c>
      <c r="M42" s="356">
        <v>253</v>
      </c>
    </row>
    <row r="43" spans="2:13" ht="27.75" customHeight="1" x14ac:dyDescent="0.15">
      <c r="B43" s="1212"/>
      <c r="C43" s="1213"/>
      <c r="D43" s="103"/>
      <c r="E43" s="1218" t="s">
        <v>33</v>
      </c>
      <c r="F43" s="1218"/>
      <c r="G43" s="1218"/>
      <c r="H43" s="1219"/>
      <c r="I43" s="354">
        <v>1190</v>
      </c>
      <c r="J43" s="355">
        <v>1489</v>
      </c>
      <c r="K43" s="355">
        <v>1562</v>
      </c>
      <c r="L43" s="355">
        <v>1748</v>
      </c>
      <c r="M43" s="356">
        <v>1798</v>
      </c>
    </row>
    <row r="44" spans="2:13" ht="27.75" customHeight="1" x14ac:dyDescent="0.15">
      <c r="B44" s="1212"/>
      <c r="C44" s="1213"/>
      <c r="D44" s="103"/>
      <c r="E44" s="1218" t="s">
        <v>34</v>
      </c>
      <c r="F44" s="1218"/>
      <c r="G44" s="1218"/>
      <c r="H44" s="1219"/>
      <c r="I44" s="354">
        <v>1312</v>
      </c>
      <c r="J44" s="355">
        <v>1380</v>
      </c>
      <c r="K44" s="355">
        <v>1373</v>
      </c>
      <c r="L44" s="355">
        <v>1477</v>
      </c>
      <c r="M44" s="356">
        <v>1294</v>
      </c>
    </row>
    <row r="45" spans="2:13" ht="27.75" customHeight="1" x14ac:dyDescent="0.15">
      <c r="B45" s="1212"/>
      <c r="C45" s="1213"/>
      <c r="D45" s="103"/>
      <c r="E45" s="1218" t="s">
        <v>35</v>
      </c>
      <c r="F45" s="1218"/>
      <c r="G45" s="1218"/>
      <c r="H45" s="1219"/>
      <c r="I45" s="354">
        <v>5035</v>
      </c>
      <c r="J45" s="355">
        <v>4789</v>
      </c>
      <c r="K45" s="355">
        <v>4695</v>
      </c>
      <c r="L45" s="355">
        <v>4652</v>
      </c>
      <c r="M45" s="356">
        <v>4594</v>
      </c>
    </row>
    <row r="46" spans="2:13" ht="27.75" customHeight="1" x14ac:dyDescent="0.15">
      <c r="B46" s="1212"/>
      <c r="C46" s="1213"/>
      <c r="D46" s="104"/>
      <c r="E46" s="1218" t="s">
        <v>36</v>
      </c>
      <c r="F46" s="1218"/>
      <c r="G46" s="1218"/>
      <c r="H46" s="1219"/>
      <c r="I46" s="354">
        <v>1</v>
      </c>
      <c r="J46" s="355">
        <v>1</v>
      </c>
      <c r="K46" s="355">
        <v>1</v>
      </c>
      <c r="L46" s="355">
        <v>1</v>
      </c>
      <c r="M46" s="356">
        <v>0</v>
      </c>
    </row>
    <row r="47" spans="2:13" ht="27.75" customHeight="1" x14ac:dyDescent="0.15">
      <c r="B47" s="1212"/>
      <c r="C47" s="1213"/>
      <c r="D47" s="105"/>
      <c r="E47" s="1220" t="s">
        <v>37</v>
      </c>
      <c r="F47" s="1221"/>
      <c r="G47" s="1221"/>
      <c r="H47" s="1222"/>
      <c r="I47" s="354" t="s">
        <v>513</v>
      </c>
      <c r="J47" s="355" t="s">
        <v>513</v>
      </c>
      <c r="K47" s="355" t="s">
        <v>513</v>
      </c>
      <c r="L47" s="355" t="s">
        <v>513</v>
      </c>
      <c r="M47" s="356" t="s">
        <v>513</v>
      </c>
    </row>
    <row r="48" spans="2:13" ht="27.75" customHeight="1" x14ac:dyDescent="0.15">
      <c r="B48" s="1212"/>
      <c r="C48" s="1213"/>
      <c r="D48" s="103"/>
      <c r="E48" s="1218" t="s">
        <v>38</v>
      </c>
      <c r="F48" s="1218"/>
      <c r="G48" s="1218"/>
      <c r="H48" s="1219"/>
      <c r="I48" s="354" t="s">
        <v>513</v>
      </c>
      <c r="J48" s="355" t="s">
        <v>513</v>
      </c>
      <c r="K48" s="355" t="s">
        <v>513</v>
      </c>
      <c r="L48" s="355" t="s">
        <v>513</v>
      </c>
      <c r="M48" s="356" t="s">
        <v>513</v>
      </c>
    </row>
    <row r="49" spans="2:13" ht="27.75" customHeight="1" x14ac:dyDescent="0.15">
      <c r="B49" s="1214"/>
      <c r="C49" s="1215"/>
      <c r="D49" s="103"/>
      <c r="E49" s="1218" t="s">
        <v>39</v>
      </c>
      <c r="F49" s="1218"/>
      <c r="G49" s="1218"/>
      <c r="H49" s="1219"/>
      <c r="I49" s="354" t="s">
        <v>513</v>
      </c>
      <c r="J49" s="355" t="s">
        <v>513</v>
      </c>
      <c r="K49" s="355" t="s">
        <v>513</v>
      </c>
      <c r="L49" s="355" t="s">
        <v>513</v>
      </c>
      <c r="M49" s="356" t="s">
        <v>513</v>
      </c>
    </row>
    <row r="50" spans="2:13" ht="27.75" customHeight="1" x14ac:dyDescent="0.15">
      <c r="B50" s="1223" t="s">
        <v>40</v>
      </c>
      <c r="C50" s="1224"/>
      <c r="D50" s="106"/>
      <c r="E50" s="1218" t="s">
        <v>41</v>
      </c>
      <c r="F50" s="1218"/>
      <c r="G50" s="1218"/>
      <c r="H50" s="1219"/>
      <c r="I50" s="354">
        <v>12293</v>
      </c>
      <c r="J50" s="355">
        <v>15327</v>
      </c>
      <c r="K50" s="355">
        <v>15292</v>
      </c>
      <c r="L50" s="355">
        <v>16115</v>
      </c>
      <c r="M50" s="356">
        <v>16987</v>
      </c>
    </row>
    <row r="51" spans="2:13" ht="27.75" customHeight="1" x14ac:dyDescent="0.15">
      <c r="B51" s="1212"/>
      <c r="C51" s="1213"/>
      <c r="D51" s="103"/>
      <c r="E51" s="1218" t="s">
        <v>42</v>
      </c>
      <c r="F51" s="1218"/>
      <c r="G51" s="1218"/>
      <c r="H51" s="1219"/>
      <c r="I51" s="354">
        <v>7644</v>
      </c>
      <c r="J51" s="355">
        <v>8922</v>
      </c>
      <c r="K51" s="355">
        <v>9457</v>
      </c>
      <c r="L51" s="355">
        <v>8398</v>
      </c>
      <c r="M51" s="356">
        <v>9039</v>
      </c>
    </row>
    <row r="52" spans="2:13" ht="27.75" customHeight="1" x14ac:dyDescent="0.15">
      <c r="B52" s="1214"/>
      <c r="C52" s="1215"/>
      <c r="D52" s="103"/>
      <c r="E52" s="1218" t="s">
        <v>43</v>
      </c>
      <c r="F52" s="1218"/>
      <c r="G52" s="1218"/>
      <c r="H52" s="1219"/>
      <c r="I52" s="354">
        <v>34880</v>
      </c>
      <c r="J52" s="355">
        <v>35907</v>
      </c>
      <c r="K52" s="355">
        <v>35746</v>
      </c>
      <c r="L52" s="355">
        <v>36624</v>
      </c>
      <c r="M52" s="356">
        <v>35423</v>
      </c>
    </row>
    <row r="53" spans="2:13" ht="27.75" customHeight="1" thickBot="1" x14ac:dyDescent="0.2">
      <c r="B53" s="1225" t="s">
        <v>44</v>
      </c>
      <c r="C53" s="1226"/>
      <c r="D53" s="107"/>
      <c r="E53" s="1227" t="s">
        <v>45</v>
      </c>
      <c r="F53" s="1227"/>
      <c r="G53" s="1227"/>
      <c r="H53" s="1228"/>
      <c r="I53" s="357">
        <v>-5345</v>
      </c>
      <c r="J53" s="358">
        <v>-8426</v>
      </c>
      <c r="K53" s="358">
        <v>-10677</v>
      </c>
      <c r="L53" s="358">
        <v>-14101</v>
      </c>
      <c r="M53" s="359">
        <v>-12188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Od0AlA+5ZjzbUTB8WgFkarEBy3lUnMA4ehKSkdPva564OTWb7a1z8zD71qXKfGNLWeK3YTOtpd2Iwh3LI5M+A==" saltValue="A7NNSmdeJxvlKlfSYn5r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25"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7" t="s">
        <v>48</v>
      </c>
      <c r="D55" s="1237"/>
      <c r="E55" s="1238"/>
      <c r="F55" s="119">
        <v>3944</v>
      </c>
      <c r="G55" s="119">
        <v>3710</v>
      </c>
      <c r="H55" s="120">
        <v>3668</v>
      </c>
    </row>
    <row r="56" spans="2:8" ht="52.5" customHeight="1" x14ac:dyDescent="0.15">
      <c r="B56" s="121"/>
      <c r="C56" s="1239" t="s">
        <v>49</v>
      </c>
      <c r="D56" s="1239"/>
      <c r="E56" s="1240"/>
      <c r="F56" s="122">
        <v>2563</v>
      </c>
      <c r="G56" s="122">
        <v>2900</v>
      </c>
      <c r="H56" s="123">
        <v>4807</v>
      </c>
    </row>
    <row r="57" spans="2:8" ht="53.25" customHeight="1" x14ac:dyDescent="0.15">
      <c r="B57" s="121"/>
      <c r="C57" s="1241" t="s">
        <v>50</v>
      </c>
      <c r="D57" s="1241"/>
      <c r="E57" s="1242"/>
      <c r="F57" s="124">
        <v>7593</v>
      </c>
      <c r="G57" s="124">
        <v>8353</v>
      </c>
      <c r="H57" s="125">
        <v>9641</v>
      </c>
    </row>
    <row r="58" spans="2:8" ht="45.75" customHeight="1" x14ac:dyDescent="0.15">
      <c r="B58" s="126"/>
      <c r="C58" s="1229" t="s">
        <v>583</v>
      </c>
      <c r="D58" s="1230"/>
      <c r="E58" s="1231"/>
      <c r="F58" s="127">
        <v>4558</v>
      </c>
      <c r="G58" s="127">
        <v>5313</v>
      </c>
      <c r="H58" s="128">
        <v>6526</v>
      </c>
    </row>
    <row r="59" spans="2:8" ht="45.75" customHeight="1" x14ac:dyDescent="0.15">
      <c r="B59" s="126"/>
      <c r="C59" s="1229" t="s">
        <v>584</v>
      </c>
      <c r="D59" s="1230"/>
      <c r="E59" s="1231"/>
      <c r="F59" s="127">
        <v>48</v>
      </c>
      <c r="G59" s="127">
        <v>46</v>
      </c>
      <c r="H59" s="128">
        <v>6</v>
      </c>
    </row>
    <row r="60" spans="2:8" ht="45.75" customHeight="1" x14ac:dyDescent="0.15">
      <c r="B60" s="126"/>
      <c r="C60" s="1229" t="s">
        <v>585</v>
      </c>
      <c r="D60" s="1230"/>
      <c r="E60" s="1231"/>
      <c r="F60" s="127">
        <v>457</v>
      </c>
      <c r="G60" s="127">
        <v>458</v>
      </c>
      <c r="H60" s="128">
        <v>573</v>
      </c>
    </row>
    <row r="61" spans="2:8" ht="45.75" customHeight="1" x14ac:dyDescent="0.15">
      <c r="B61" s="126"/>
      <c r="C61" s="1229" t="s">
        <v>586</v>
      </c>
      <c r="D61" s="1230"/>
      <c r="E61" s="1231"/>
      <c r="F61" s="127">
        <v>142</v>
      </c>
      <c r="G61" s="127">
        <v>142</v>
      </c>
      <c r="H61" s="128">
        <v>134</v>
      </c>
    </row>
    <row r="62" spans="2:8" ht="45.75" customHeight="1" thickBot="1" x14ac:dyDescent="0.2">
      <c r="B62" s="129"/>
      <c r="C62" s="1232" t="s">
        <v>587</v>
      </c>
      <c r="D62" s="1233"/>
      <c r="E62" s="1234"/>
      <c r="F62" s="130">
        <v>2388</v>
      </c>
      <c r="G62" s="130">
        <v>2395</v>
      </c>
      <c r="H62" s="131">
        <v>2402</v>
      </c>
    </row>
    <row r="63" spans="2:8" ht="52.5" customHeight="1" thickBot="1" x14ac:dyDescent="0.2">
      <c r="B63" s="132"/>
      <c r="C63" s="1235" t="s">
        <v>51</v>
      </c>
      <c r="D63" s="1235"/>
      <c r="E63" s="1236"/>
      <c r="F63" s="133">
        <v>14100</v>
      </c>
      <c r="G63" s="133">
        <v>14963</v>
      </c>
      <c r="H63" s="134">
        <v>18116</v>
      </c>
    </row>
    <row r="64" spans="2:8" x14ac:dyDescent="0.15"/>
  </sheetData>
  <sheetProtection algorithmName="SHA-512" hashValue="4n4NVhrUivXkMbk7JNalXFYxMQtxH2xUbF8w7TSEByl8TEOkLsigFF2ffH8iyyDQlO9oBM+CCIEIvL+1mBwWtA==" saltValue="62FCiLh3d6tO0yaHQ8Bm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42020</v>
      </c>
      <c r="E3" s="153"/>
      <c r="F3" s="154">
        <v>42651</v>
      </c>
      <c r="G3" s="155"/>
      <c r="H3" s="156"/>
    </row>
    <row r="4" spans="1:8" x14ac:dyDescent="0.15">
      <c r="A4" s="157"/>
      <c r="B4" s="158"/>
      <c r="C4" s="159"/>
      <c r="D4" s="160">
        <v>33107</v>
      </c>
      <c r="E4" s="161"/>
      <c r="F4" s="162">
        <v>22675</v>
      </c>
      <c r="G4" s="163"/>
      <c r="H4" s="164"/>
    </row>
    <row r="5" spans="1:8" x14ac:dyDescent="0.15">
      <c r="A5" s="145" t="s">
        <v>546</v>
      </c>
      <c r="B5" s="150"/>
      <c r="C5" s="151"/>
      <c r="D5" s="152">
        <v>34865</v>
      </c>
      <c r="E5" s="153"/>
      <c r="F5" s="154">
        <v>43226</v>
      </c>
      <c r="G5" s="155"/>
      <c r="H5" s="156"/>
    </row>
    <row r="6" spans="1:8" x14ac:dyDescent="0.15">
      <c r="A6" s="157"/>
      <c r="B6" s="158"/>
      <c r="C6" s="159"/>
      <c r="D6" s="160">
        <v>26386</v>
      </c>
      <c r="E6" s="161"/>
      <c r="F6" s="162">
        <v>22622</v>
      </c>
      <c r="G6" s="163"/>
      <c r="H6" s="164"/>
    </row>
    <row r="7" spans="1:8" x14ac:dyDescent="0.15">
      <c r="A7" s="145" t="s">
        <v>547</v>
      </c>
      <c r="B7" s="150"/>
      <c r="C7" s="151"/>
      <c r="D7" s="152">
        <v>17158</v>
      </c>
      <c r="E7" s="153"/>
      <c r="F7" s="154">
        <v>42836</v>
      </c>
      <c r="G7" s="155"/>
      <c r="H7" s="156"/>
    </row>
    <row r="8" spans="1:8" x14ac:dyDescent="0.15">
      <c r="A8" s="157"/>
      <c r="B8" s="158"/>
      <c r="C8" s="159"/>
      <c r="D8" s="160">
        <v>13325</v>
      </c>
      <c r="E8" s="161"/>
      <c r="F8" s="162">
        <v>22936</v>
      </c>
      <c r="G8" s="163"/>
      <c r="H8" s="164"/>
    </row>
    <row r="9" spans="1:8" x14ac:dyDescent="0.15">
      <c r="A9" s="145" t="s">
        <v>548</v>
      </c>
      <c r="B9" s="150"/>
      <c r="C9" s="151"/>
      <c r="D9" s="152">
        <v>43131</v>
      </c>
      <c r="E9" s="153"/>
      <c r="F9" s="154">
        <v>44161</v>
      </c>
      <c r="G9" s="155"/>
      <c r="H9" s="156"/>
    </row>
    <row r="10" spans="1:8" x14ac:dyDescent="0.15">
      <c r="A10" s="157"/>
      <c r="B10" s="158"/>
      <c r="C10" s="159"/>
      <c r="D10" s="160">
        <v>31710</v>
      </c>
      <c r="E10" s="161"/>
      <c r="F10" s="162">
        <v>23644</v>
      </c>
      <c r="G10" s="163"/>
      <c r="H10" s="164"/>
    </row>
    <row r="11" spans="1:8" x14ac:dyDescent="0.15">
      <c r="A11" s="145" t="s">
        <v>549</v>
      </c>
      <c r="B11" s="150"/>
      <c r="C11" s="151"/>
      <c r="D11" s="152">
        <v>54217</v>
      </c>
      <c r="E11" s="153"/>
      <c r="F11" s="154">
        <v>43955</v>
      </c>
      <c r="G11" s="155"/>
      <c r="H11" s="156"/>
    </row>
    <row r="12" spans="1:8" x14ac:dyDescent="0.15">
      <c r="A12" s="157"/>
      <c r="B12" s="158"/>
      <c r="C12" s="165"/>
      <c r="D12" s="160">
        <v>50417</v>
      </c>
      <c r="E12" s="161"/>
      <c r="F12" s="162">
        <v>21318</v>
      </c>
      <c r="G12" s="163"/>
      <c r="H12" s="164"/>
    </row>
    <row r="13" spans="1:8" x14ac:dyDescent="0.15">
      <c r="A13" s="145"/>
      <c r="B13" s="150"/>
      <c r="C13" s="166"/>
      <c r="D13" s="167">
        <v>38278</v>
      </c>
      <c r="E13" s="168"/>
      <c r="F13" s="169">
        <v>43366</v>
      </c>
      <c r="G13" s="170"/>
      <c r="H13" s="156"/>
    </row>
    <row r="14" spans="1:8" x14ac:dyDescent="0.15">
      <c r="A14" s="157"/>
      <c r="B14" s="158"/>
      <c r="C14" s="159"/>
      <c r="D14" s="160">
        <v>30989</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v>
      </c>
      <c r="C19" s="171">
        <f>ROUND(VALUE(SUBSTITUTE(実質収支比率等に係る経年分析!G$48,"▲","-")),2)</f>
        <v>6.05</v>
      </c>
      <c r="D19" s="171">
        <f>ROUND(VALUE(SUBSTITUTE(実質収支比率等に係る経年分析!H$48,"▲","-")),2)</f>
        <v>6.26</v>
      </c>
      <c r="E19" s="171">
        <f>ROUND(VALUE(SUBSTITUTE(実質収支比率等に係る経年分析!I$48,"▲","-")),2)</f>
        <v>8.84</v>
      </c>
      <c r="F19" s="171">
        <f>ROUND(VALUE(SUBSTITUTE(実質収支比率等に係る経年分析!J$48,"▲","-")),2)</f>
        <v>9.14</v>
      </c>
    </row>
    <row r="20" spans="1:11" x14ac:dyDescent="0.15">
      <c r="A20" s="171" t="s">
        <v>55</v>
      </c>
      <c r="B20" s="171">
        <f>ROUND(VALUE(SUBSTITUTE(実質収支比率等に係る経年分析!F$47,"▲","-")),2)</f>
        <v>15.24</v>
      </c>
      <c r="C20" s="171">
        <f>ROUND(VALUE(SUBSTITUTE(実質収支比率等に係る経年分析!G$47,"▲","-")),2)</f>
        <v>17.72</v>
      </c>
      <c r="D20" s="171">
        <f>ROUND(VALUE(SUBSTITUTE(実質収支比率等に係る経年分析!H$47,"▲","-")),2)</f>
        <v>17.649999999999999</v>
      </c>
      <c r="E20" s="171">
        <f>ROUND(VALUE(SUBSTITUTE(実質収支比率等に係る経年分析!I$47,"▲","-")),2)</f>
        <v>16.350000000000001</v>
      </c>
      <c r="F20" s="171">
        <f>ROUND(VALUE(SUBSTITUTE(実質収支比率等に係る経年分析!J$47,"▲","-")),2)</f>
        <v>15.15</v>
      </c>
    </row>
    <row r="21" spans="1:11" x14ac:dyDescent="0.15">
      <c r="A21" s="171" t="s">
        <v>56</v>
      </c>
      <c r="B21" s="171">
        <f>IF(ISNUMBER(VALUE(SUBSTITUTE(実質収支比率等に係る経年分析!F$49,"▲","-"))),ROUND(VALUE(SUBSTITUTE(実質収支比率等に係る経年分析!F$49,"▲","-")),2),NA())</f>
        <v>1.28</v>
      </c>
      <c r="C21" s="171">
        <f>IF(ISNUMBER(VALUE(SUBSTITUTE(実質収支比率等に係る経年分析!G$49,"▲","-"))),ROUND(VALUE(SUBSTITUTE(実質収支比率等に係る経年分析!G$49,"▲","-")),2),NA())</f>
        <v>2.21</v>
      </c>
      <c r="D21" s="171">
        <f>IF(ISNUMBER(VALUE(SUBSTITUTE(実質収支比率等に係る経年分析!H$49,"▲","-"))),ROUND(VALUE(SUBSTITUTE(実質収支比率等に係る経年分析!H$49,"▲","-")),2),NA())</f>
        <v>0.25</v>
      </c>
      <c r="E21" s="171">
        <f>IF(ISNUMBER(VALUE(SUBSTITUTE(実質収支比率等に係る経年分析!I$49,"▲","-"))),ROUND(VALUE(SUBSTITUTE(実質収支比率等に係る経年分析!I$49,"▲","-")),2),NA())</f>
        <v>1.64</v>
      </c>
      <c r="F21" s="171">
        <f>IF(ISNUMBER(VALUE(SUBSTITUTE(実質収支比率等に係る経年分析!J$49,"▲","-"))),ROUND(VALUE(SUBSTITUTE(実質収支比率等に係る経年分析!J$49,"▲","-")),2),NA())</f>
        <v>0.69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2.4500000000000002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3694</v>
      </c>
      <c r="E42" s="173"/>
      <c r="F42" s="173"/>
      <c r="G42" s="173">
        <f>'実質公債費比率（分子）の構造'!L$52</f>
        <v>3917</v>
      </c>
      <c r="H42" s="173"/>
      <c r="I42" s="173"/>
      <c r="J42" s="173">
        <f>'実質公債費比率（分子）の構造'!M$52</f>
        <v>4150</v>
      </c>
      <c r="K42" s="173"/>
      <c r="L42" s="173"/>
      <c r="M42" s="173">
        <f>'実質公債費比率（分子）の構造'!N$52</f>
        <v>4163</v>
      </c>
      <c r="N42" s="173"/>
      <c r="O42" s="173"/>
      <c r="P42" s="173">
        <f>'実質公債費比率（分子）の構造'!O$52</f>
        <v>4117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41</v>
      </c>
      <c r="C44" s="173"/>
      <c r="D44" s="173"/>
      <c r="E44" s="173">
        <f>'実質公債費比率（分子）の構造'!L$50</f>
        <v>55</v>
      </c>
      <c r="F44" s="173"/>
      <c r="G44" s="173"/>
      <c r="H44" s="173">
        <f>'実質公債費比率（分子）の構造'!M$50</f>
        <v>52</v>
      </c>
      <c r="I44" s="173"/>
      <c r="J44" s="173"/>
      <c r="K44" s="173">
        <f>'実質公債費比率（分子）の構造'!N$50</f>
        <v>53</v>
      </c>
      <c r="L44" s="173"/>
      <c r="M44" s="173"/>
      <c r="N44" s="173">
        <f>'実質公債費比率（分子）の構造'!O$50</f>
        <v>47</v>
      </c>
      <c r="O44" s="173"/>
      <c r="P44" s="173"/>
    </row>
    <row r="45" spans="1:16" x14ac:dyDescent="0.15">
      <c r="A45" s="173" t="s">
        <v>66</v>
      </c>
      <c r="B45" s="173">
        <f>'実質公債費比率（分子）の構造'!K$49</f>
        <v>184</v>
      </c>
      <c r="C45" s="173"/>
      <c r="D45" s="173"/>
      <c r="E45" s="173">
        <f>'実質公債費比率（分子）の構造'!L$49</f>
        <v>247</v>
      </c>
      <c r="F45" s="173"/>
      <c r="G45" s="173"/>
      <c r="H45" s="173">
        <f>'実質公債費比率（分子）の構造'!M$49</f>
        <v>228</v>
      </c>
      <c r="I45" s="173"/>
      <c r="J45" s="173"/>
      <c r="K45" s="173">
        <f>'実質公債費比率（分子）の構造'!N$49</f>
        <v>212</v>
      </c>
      <c r="L45" s="173"/>
      <c r="M45" s="173"/>
      <c r="N45" s="173">
        <f>'実質公債費比率（分子）の構造'!O$49</f>
        <v>224</v>
      </c>
      <c r="O45" s="173"/>
      <c r="P45" s="173"/>
    </row>
    <row r="46" spans="1:16" x14ac:dyDescent="0.15">
      <c r="A46" s="173" t="s">
        <v>67</v>
      </c>
      <c r="B46" s="173">
        <f>'実質公債費比率（分子）の構造'!K$48</f>
        <v>176</v>
      </c>
      <c r="C46" s="173"/>
      <c r="D46" s="173"/>
      <c r="E46" s="173">
        <f>'実質公債費比率（分子）の構造'!L$48</f>
        <v>214</v>
      </c>
      <c r="F46" s="173"/>
      <c r="G46" s="173"/>
      <c r="H46" s="173">
        <f>'実質公債費比率（分子）の構造'!M$48</f>
        <v>183</v>
      </c>
      <c r="I46" s="173"/>
      <c r="J46" s="173"/>
      <c r="K46" s="173">
        <f>'実質公債費比率（分子）の構造'!N$48</f>
        <v>171</v>
      </c>
      <c r="L46" s="173"/>
      <c r="M46" s="173"/>
      <c r="N46" s="173">
        <f>'実質公債費比率（分子）の構造'!O$48</f>
        <v>181</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3725</v>
      </c>
      <c r="C49" s="173"/>
      <c r="D49" s="173"/>
      <c r="E49" s="173">
        <f>'実質公債費比率（分子）の構造'!L$45</f>
        <v>3850</v>
      </c>
      <c r="F49" s="173"/>
      <c r="G49" s="173"/>
      <c r="H49" s="173">
        <f>'実質公債費比率（分子）の構造'!M$45</f>
        <v>4113</v>
      </c>
      <c r="I49" s="173"/>
      <c r="J49" s="173"/>
      <c r="K49" s="173">
        <f>'実質公債費比率（分子）の構造'!N$45</f>
        <v>4015</v>
      </c>
      <c r="L49" s="173"/>
      <c r="M49" s="173"/>
      <c r="N49" s="173">
        <f>'実質公債費比率（分子）の構造'!O$45</f>
        <v>4050</v>
      </c>
      <c r="O49" s="173"/>
      <c r="P49" s="173"/>
    </row>
    <row r="50" spans="1:16" x14ac:dyDescent="0.15">
      <c r="A50" s="173" t="s">
        <v>70</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449</v>
      </c>
      <c r="G50" s="173" t="e">
        <f>NA()</f>
        <v>#N/A</v>
      </c>
      <c r="H50" s="173" t="e">
        <f>NA()</f>
        <v>#N/A</v>
      </c>
      <c r="I50" s="173">
        <f>IF(ISNUMBER('実質公債費比率（分子）の構造'!M$53),'実質公債費比率（分子）の構造'!M$53,NA())</f>
        <v>426</v>
      </c>
      <c r="J50" s="173" t="e">
        <f>NA()</f>
        <v>#N/A</v>
      </c>
      <c r="K50" s="173" t="e">
        <f>NA()</f>
        <v>#N/A</v>
      </c>
      <c r="L50" s="173">
        <f>IF(ISNUMBER('実質公債費比率（分子）の構造'!N$53),'実質公債費比率（分子）の構造'!N$53,NA())</f>
        <v>288</v>
      </c>
      <c r="M50" s="173" t="e">
        <f>NA()</f>
        <v>#N/A</v>
      </c>
      <c r="N50" s="173" t="e">
        <f>NA()</f>
        <v>#N/A</v>
      </c>
      <c r="O50" s="173">
        <f>IF(ISNUMBER('実質公債費比率（分子）の構造'!O$53),'実質公債費比率（分子）の構造'!O$53,NA())</f>
        <v>385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34880</v>
      </c>
      <c r="E56" s="172"/>
      <c r="F56" s="172"/>
      <c r="G56" s="172">
        <f>'将来負担比率（分子）の構造'!J$52</f>
        <v>35907</v>
      </c>
      <c r="H56" s="172"/>
      <c r="I56" s="172"/>
      <c r="J56" s="172">
        <f>'将来負担比率（分子）の構造'!K$52</f>
        <v>35746</v>
      </c>
      <c r="K56" s="172"/>
      <c r="L56" s="172"/>
      <c r="M56" s="172">
        <f>'将来負担比率（分子）の構造'!L$52</f>
        <v>36624</v>
      </c>
      <c r="N56" s="172"/>
      <c r="O56" s="172"/>
      <c r="P56" s="172">
        <f>'将来負担比率（分子）の構造'!M$52</f>
        <v>35423</v>
      </c>
    </row>
    <row r="57" spans="1:16" x14ac:dyDescent="0.15">
      <c r="A57" s="172" t="s">
        <v>42</v>
      </c>
      <c r="B57" s="172"/>
      <c r="C57" s="172"/>
      <c r="D57" s="172">
        <f>'将来負担比率（分子）の構造'!I$51</f>
        <v>7644</v>
      </c>
      <c r="E57" s="172"/>
      <c r="F57" s="172"/>
      <c r="G57" s="172">
        <f>'将来負担比率（分子）の構造'!J$51</f>
        <v>8922</v>
      </c>
      <c r="H57" s="172"/>
      <c r="I57" s="172"/>
      <c r="J57" s="172">
        <f>'将来負担比率（分子）の構造'!K$51</f>
        <v>9457</v>
      </c>
      <c r="K57" s="172"/>
      <c r="L57" s="172"/>
      <c r="M57" s="172">
        <f>'将来負担比率（分子）の構造'!L$51</f>
        <v>8398</v>
      </c>
      <c r="N57" s="172"/>
      <c r="O57" s="172"/>
      <c r="P57" s="172">
        <f>'将来負担比率（分子）の構造'!M$51</f>
        <v>9039</v>
      </c>
    </row>
    <row r="58" spans="1:16" x14ac:dyDescent="0.15">
      <c r="A58" s="172" t="s">
        <v>41</v>
      </c>
      <c r="B58" s="172"/>
      <c r="C58" s="172"/>
      <c r="D58" s="172">
        <f>'将来負担比率（分子）の構造'!I$50</f>
        <v>12293</v>
      </c>
      <c r="E58" s="172"/>
      <c r="F58" s="172"/>
      <c r="G58" s="172">
        <f>'将来負担比率（分子）の構造'!J$50</f>
        <v>15327</v>
      </c>
      <c r="H58" s="172"/>
      <c r="I58" s="172"/>
      <c r="J58" s="172">
        <f>'将来負担比率（分子）の構造'!K$50</f>
        <v>15292</v>
      </c>
      <c r="K58" s="172"/>
      <c r="L58" s="172"/>
      <c r="M58" s="172">
        <f>'将来負担比率（分子）の構造'!L$50</f>
        <v>16115</v>
      </c>
      <c r="N58" s="172"/>
      <c r="O58" s="172"/>
      <c r="P58" s="172">
        <f>'将来負担比率（分子）の構造'!M$50</f>
        <v>16987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0</v>
      </c>
      <c r="O61" s="172"/>
      <c r="P61" s="172"/>
    </row>
    <row r="62" spans="1:16" x14ac:dyDescent="0.15">
      <c r="A62" s="172" t="s">
        <v>35</v>
      </c>
      <c r="B62" s="172">
        <f>'将来負担比率（分子）の構造'!I$45</f>
        <v>5035</v>
      </c>
      <c r="C62" s="172"/>
      <c r="D62" s="172"/>
      <c r="E62" s="172">
        <f>'将来負担比率（分子）の構造'!J$45</f>
        <v>4789</v>
      </c>
      <c r="F62" s="172"/>
      <c r="G62" s="172"/>
      <c r="H62" s="172">
        <f>'将来負担比率（分子）の構造'!K$45</f>
        <v>4695</v>
      </c>
      <c r="I62" s="172"/>
      <c r="J62" s="172"/>
      <c r="K62" s="172">
        <f>'将来負担比率（分子）の構造'!L$45</f>
        <v>4652</v>
      </c>
      <c r="L62" s="172"/>
      <c r="M62" s="172"/>
      <c r="N62" s="172">
        <f>'将来負担比率（分子）の構造'!M$45</f>
        <v>4594</v>
      </c>
      <c r="O62" s="172"/>
      <c r="P62" s="172"/>
    </row>
    <row r="63" spans="1:16" x14ac:dyDescent="0.15">
      <c r="A63" s="172" t="s">
        <v>34</v>
      </c>
      <c r="B63" s="172">
        <f>'将来負担比率（分子）の構造'!I$44</f>
        <v>1312</v>
      </c>
      <c r="C63" s="172"/>
      <c r="D63" s="172"/>
      <c r="E63" s="172">
        <f>'将来負担比率（分子）の構造'!J$44</f>
        <v>1380</v>
      </c>
      <c r="F63" s="172"/>
      <c r="G63" s="172"/>
      <c r="H63" s="172">
        <f>'将来負担比率（分子）の構造'!K$44</f>
        <v>1373</v>
      </c>
      <c r="I63" s="172"/>
      <c r="J63" s="172"/>
      <c r="K63" s="172">
        <f>'将来負担比率（分子）の構造'!L$44</f>
        <v>1477</v>
      </c>
      <c r="L63" s="172"/>
      <c r="M63" s="172"/>
      <c r="N63" s="172">
        <f>'将来負担比率（分子）の構造'!M$44</f>
        <v>1294</v>
      </c>
      <c r="O63" s="172"/>
      <c r="P63" s="172"/>
    </row>
    <row r="64" spans="1:16" x14ac:dyDescent="0.15">
      <c r="A64" s="172" t="s">
        <v>33</v>
      </c>
      <c r="B64" s="172">
        <f>'将来負担比率（分子）の構造'!I$43</f>
        <v>1190</v>
      </c>
      <c r="C64" s="172"/>
      <c r="D64" s="172"/>
      <c r="E64" s="172">
        <f>'将来負担比率（分子）の構造'!J$43</f>
        <v>1489</v>
      </c>
      <c r="F64" s="172"/>
      <c r="G64" s="172"/>
      <c r="H64" s="172">
        <f>'将来負担比率（分子）の構造'!K$43</f>
        <v>1562</v>
      </c>
      <c r="I64" s="172"/>
      <c r="J64" s="172"/>
      <c r="K64" s="172">
        <f>'将来負担比率（分子）の構造'!L$43</f>
        <v>1748</v>
      </c>
      <c r="L64" s="172"/>
      <c r="M64" s="172"/>
      <c r="N64" s="172">
        <f>'将来負担比率（分子）の構造'!M$43</f>
        <v>1798</v>
      </c>
      <c r="O64" s="172"/>
      <c r="P64" s="172"/>
    </row>
    <row r="65" spans="1:16" x14ac:dyDescent="0.15">
      <c r="A65" s="172" t="s">
        <v>32</v>
      </c>
      <c r="B65" s="172">
        <f>'将来負担比率（分子）の構造'!I$42</f>
        <v>2258</v>
      </c>
      <c r="C65" s="172"/>
      <c r="D65" s="172"/>
      <c r="E65" s="172">
        <f>'将来負担比率（分子）の構造'!J$42</f>
        <v>2228</v>
      </c>
      <c r="F65" s="172"/>
      <c r="G65" s="172"/>
      <c r="H65" s="172">
        <f>'将来負担比率（分子）の構造'!K$42</f>
        <v>2175</v>
      </c>
      <c r="I65" s="172"/>
      <c r="J65" s="172"/>
      <c r="K65" s="172">
        <f>'将来負担比率（分子）の構造'!L$42</f>
        <v>273</v>
      </c>
      <c r="L65" s="172"/>
      <c r="M65" s="172"/>
      <c r="N65" s="172">
        <f>'将来負担比率（分子）の構造'!M$42</f>
        <v>253</v>
      </c>
      <c r="O65" s="172"/>
      <c r="P65" s="172"/>
    </row>
    <row r="66" spans="1:16" x14ac:dyDescent="0.15">
      <c r="A66" s="172" t="s">
        <v>31</v>
      </c>
      <c r="B66" s="172">
        <f>'将来負担比率（分子）の構造'!I$41</f>
        <v>39676</v>
      </c>
      <c r="C66" s="172"/>
      <c r="D66" s="172"/>
      <c r="E66" s="172">
        <f>'将来負担比率（分子）の構造'!J$41</f>
        <v>41843</v>
      </c>
      <c r="F66" s="172"/>
      <c r="G66" s="172"/>
      <c r="H66" s="172">
        <f>'将来負担比率（分子）の構造'!K$41</f>
        <v>40011</v>
      </c>
      <c r="I66" s="172"/>
      <c r="J66" s="172"/>
      <c r="K66" s="172">
        <f>'将来負担比率（分子）の構造'!L$41</f>
        <v>38885</v>
      </c>
      <c r="L66" s="172"/>
      <c r="M66" s="172"/>
      <c r="N66" s="172">
        <f>'将来負担比率（分子）の構造'!M$41</f>
        <v>41321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3944</v>
      </c>
      <c r="C72" s="176">
        <f>基金残高に係る経年分析!G55</f>
        <v>3710</v>
      </c>
      <c r="D72" s="176">
        <f>基金残高に係る経年分析!H55</f>
        <v>3668</v>
      </c>
    </row>
    <row r="73" spans="1:16" x14ac:dyDescent="0.15">
      <c r="A73" s="175" t="s">
        <v>77</v>
      </c>
      <c r="B73" s="176">
        <f>基金残高に係る経年分析!F56</f>
        <v>2563</v>
      </c>
      <c r="C73" s="176">
        <f>基金残高に係る経年分析!G56</f>
        <v>2900</v>
      </c>
      <c r="D73" s="176">
        <f>基金残高に係る経年分析!H56</f>
        <v>4807</v>
      </c>
    </row>
    <row r="74" spans="1:16" x14ac:dyDescent="0.15">
      <c r="A74" s="175" t="s">
        <v>78</v>
      </c>
      <c r="B74" s="176">
        <f>基金残高に係る経年分析!F57</f>
        <v>7593</v>
      </c>
      <c r="C74" s="176">
        <f>基金残高に係る経年分析!G57</f>
        <v>8353</v>
      </c>
      <c r="D74" s="176">
        <f>基金残高に係る経年分析!H57</f>
        <v>9641</v>
      </c>
    </row>
  </sheetData>
  <sheetProtection algorithmName="SHA-512" hashValue="TQZvit2yppIjXB/gtHVXrbMOt8t8/nKY3WDz+XICqVmLZseSFxUGRFB0uEoW4SYKeW4QvsLVmhMmgIp43oHbeQ==" saltValue="wx+G9/57wEcv3/B1alq/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2D45A-F3AF-4934-9232-7BD9368553FB}">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224</v>
      </c>
      <c r="C5" s="698"/>
      <c r="D5" s="698"/>
      <c r="E5" s="698"/>
      <c r="F5" s="698"/>
      <c r="G5" s="698"/>
      <c r="H5" s="698"/>
      <c r="I5" s="698"/>
      <c r="J5" s="698"/>
      <c r="K5" s="698"/>
      <c r="L5" s="698"/>
      <c r="M5" s="698"/>
      <c r="N5" s="698"/>
      <c r="O5" s="698"/>
      <c r="P5" s="698"/>
      <c r="Q5" s="699"/>
      <c r="R5" s="682">
        <v>16600396</v>
      </c>
      <c r="S5" s="683"/>
      <c r="T5" s="683"/>
      <c r="U5" s="683"/>
      <c r="V5" s="683"/>
      <c r="W5" s="683"/>
      <c r="X5" s="683"/>
      <c r="Y5" s="726"/>
      <c r="Z5" s="745">
        <v>32.6</v>
      </c>
      <c r="AA5" s="745"/>
      <c r="AB5" s="745"/>
      <c r="AC5" s="745"/>
      <c r="AD5" s="746">
        <v>15401252</v>
      </c>
      <c r="AE5" s="746"/>
      <c r="AF5" s="746"/>
      <c r="AG5" s="746"/>
      <c r="AH5" s="746"/>
      <c r="AI5" s="746"/>
      <c r="AJ5" s="746"/>
      <c r="AK5" s="746"/>
      <c r="AL5" s="727">
        <v>66.7</v>
      </c>
      <c r="AM5" s="702"/>
      <c r="AN5" s="702"/>
      <c r="AO5" s="728"/>
      <c r="AP5" s="697" t="s">
        <v>225</v>
      </c>
      <c r="AQ5" s="698"/>
      <c r="AR5" s="698"/>
      <c r="AS5" s="698"/>
      <c r="AT5" s="698"/>
      <c r="AU5" s="698"/>
      <c r="AV5" s="698"/>
      <c r="AW5" s="698"/>
      <c r="AX5" s="698"/>
      <c r="AY5" s="698"/>
      <c r="AZ5" s="698"/>
      <c r="BA5" s="698"/>
      <c r="BB5" s="698"/>
      <c r="BC5" s="698"/>
      <c r="BD5" s="698"/>
      <c r="BE5" s="698"/>
      <c r="BF5" s="699"/>
      <c r="BG5" s="629">
        <v>15401252</v>
      </c>
      <c r="BH5" s="630"/>
      <c r="BI5" s="630"/>
      <c r="BJ5" s="630"/>
      <c r="BK5" s="630"/>
      <c r="BL5" s="630"/>
      <c r="BM5" s="630"/>
      <c r="BN5" s="631"/>
      <c r="BO5" s="656">
        <v>92.8</v>
      </c>
      <c r="BP5" s="656"/>
      <c r="BQ5" s="656"/>
      <c r="BR5" s="656"/>
      <c r="BS5" s="657">
        <v>114876</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199181</v>
      </c>
      <c r="S6" s="630"/>
      <c r="T6" s="630"/>
      <c r="U6" s="630"/>
      <c r="V6" s="630"/>
      <c r="W6" s="630"/>
      <c r="X6" s="630"/>
      <c r="Y6" s="631"/>
      <c r="Z6" s="656">
        <v>0.4</v>
      </c>
      <c r="AA6" s="656"/>
      <c r="AB6" s="656"/>
      <c r="AC6" s="656"/>
      <c r="AD6" s="657">
        <v>199181</v>
      </c>
      <c r="AE6" s="657"/>
      <c r="AF6" s="657"/>
      <c r="AG6" s="657"/>
      <c r="AH6" s="657"/>
      <c r="AI6" s="657"/>
      <c r="AJ6" s="657"/>
      <c r="AK6" s="657"/>
      <c r="AL6" s="632">
        <v>0.9</v>
      </c>
      <c r="AM6" s="633"/>
      <c r="AN6" s="633"/>
      <c r="AO6" s="658"/>
      <c r="AP6" s="626" t="s">
        <v>230</v>
      </c>
      <c r="AQ6" s="627"/>
      <c r="AR6" s="627"/>
      <c r="AS6" s="627"/>
      <c r="AT6" s="627"/>
      <c r="AU6" s="627"/>
      <c r="AV6" s="627"/>
      <c r="AW6" s="627"/>
      <c r="AX6" s="627"/>
      <c r="AY6" s="627"/>
      <c r="AZ6" s="627"/>
      <c r="BA6" s="627"/>
      <c r="BB6" s="627"/>
      <c r="BC6" s="627"/>
      <c r="BD6" s="627"/>
      <c r="BE6" s="627"/>
      <c r="BF6" s="628"/>
      <c r="BG6" s="629">
        <v>15401252</v>
      </c>
      <c r="BH6" s="630"/>
      <c r="BI6" s="630"/>
      <c r="BJ6" s="630"/>
      <c r="BK6" s="630"/>
      <c r="BL6" s="630"/>
      <c r="BM6" s="630"/>
      <c r="BN6" s="631"/>
      <c r="BO6" s="656">
        <v>92.8</v>
      </c>
      <c r="BP6" s="656"/>
      <c r="BQ6" s="656"/>
      <c r="BR6" s="656"/>
      <c r="BS6" s="657">
        <v>114876</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244097</v>
      </c>
      <c r="CS6" s="630"/>
      <c r="CT6" s="630"/>
      <c r="CU6" s="630"/>
      <c r="CV6" s="630"/>
      <c r="CW6" s="630"/>
      <c r="CX6" s="630"/>
      <c r="CY6" s="631"/>
      <c r="CZ6" s="727">
        <v>0.5</v>
      </c>
      <c r="DA6" s="702"/>
      <c r="DB6" s="702"/>
      <c r="DC6" s="730"/>
      <c r="DD6" s="635" t="s">
        <v>127</v>
      </c>
      <c r="DE6" s="630"/>
      <c r="DF6" s="630"/>
      <c r="DG6" s="630"/>
      <c r="DH6" s="630"/>
      <c r="DI6" s="630"/>
      <c r="DJ6" s="630"/>
      <c r="DK6" s="630"/>
      <c r="DL6" s="630"/>
      <c r="DM6" s="630"/>
      <c r="DN6" s="630"/>
      <c r="DO6" s="630"/>
      <c r="DP6" s="631"/>
      <c r="DQ6" s="635">
        <v>243863</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11098</v>
      </c>
      <c r="S7" s="630"/>
      <c r="T7" s="630"/>
      <c r="U7" s="630"/>
      <c r="V7" s="630"/>
      <c r="W7" s="630"/>
      <c r="X7" s="630"/>
      <c r="Y7" s="631"/>
      <c r="Z7" s="656">
        <v>0</v>
      </c>
      <c r="AA7" s="656"/>
      <c r="AB7" s="656"/>
      <c r="AC7" s="656"/>
      <c r="AD7" s="657">
        <v>11098</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7865340</v>
      </c>
      <c r="BH7" s="630"/>
      <c r="BI7" s="630"/>
      <c r="BJ7" s="630"/>
      <c r="BK7" s="630"/>
      <c r="BL7" s="630"/>
      <c r="BM7" s="630"/>
      <c r="BN7" s="631"/>
      <c r="BO7" s="656">
        <v>47.4</v>
      </c>
      <c r="BP7" s="656"/>
      <c r="BQ7" s="656"/>
      <c r="BR7" s="656"/>
      <c r="BS7" s="657">
        <v>114876</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5652806</v>
      </c>
      <c r="CS7" s="630"/>
      <c r="CT7" s="630"/>
      <c r="CU7" s="630"/>
      <c r="CV7" s="630"/>
      <c r="CW7" s="630"/>
      <c r="CX7" s="630"/>
      <c r="CY7" s="631"/>
      <c r="CZ7" s="656">
        <v>11.7</v>
      </c>
      <c r="DA7" s="656"/>
      <c r="DB7" s="656"/>
      <c r="DC7" s="656"/>
      <c r="DD7" s="635">
        <v>738174</v>
      </c>
      <c r="DE7" s="630"/>
      <c r="DF7" s="630"/>
      <c r="DG7" s="630"/>
      <c r="DH7" s="630"/>
      <c r="DI7" s="630"/>
      <c r="DJ7" s="630"/>
      <c r="DK7" s="630"/>
      <c r="DL7" s="630"/>
      <c r="DM7" s="630"/>
      <c r="DN7" s="630"/>
      <c r="DO7" s="630"/>
      <c r="DP7" s="631"/>
      <c r="DQ7" s="635">
        <v>4490739</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109245</v>
      </c>
      <c r="S8" s="630"/>
      <c r="T8" s="630"/>
      <c r="U8" s="630"/>
      <c r="V8" s="630"/>
      <c r="W8" s="630"/>
      <c r="X8" s="630"/>
      <c r="Y8" s="631"/>
      <c r="Z8" s="656">
        <v>0.2</v>
      </c>
      <c r="AA8" s="656"/>
      <c r="AB8" s="656"/>
      <c r="AC8" s="656"/>
      <c r="AD8" s="657">
        <v>109245</v>
      </c>
      <c r="AE8" s="657"/>
      <c r="AF8" s="657"/>
      <c r="AG8" s="657"/>
      <c r="AH8" s="657"/>
      <c r="AI8" s="657"/>
      <c r="AJ8" s="657"/>
      <c r="AK8" s="657"/>
      <c r="AL8" s="632">
        <v>0.5</v>
      </c>
      <c r="AM8" s="633"/>
      <c r="AN8" s="633"/>
      <c r="AO8" s="658"/>
      <c r="AP8" s="626" t="s">
        <v>236</v>
      </c>
      <c r="AQ8" s="627"/>
      <c r="AR8" s="627"/>
      <c r="AS8" s="627"/>
      <c r="AT8" s="627"/>
      <c r="AU8" s="627"/>
      <c r="AV8" s="627"/>
      <c r="AW8" s="627"/>
      <c r="AX8" s="627"/>
      <c r="AY8" s="627"/>
      <c r="AZ8" s="627"/>
      <c r="BA8" s="627"/>
      <c r="BB8" s="627"/>
      <c r="BC8" s="627"/>
      <c r="BD8" s="627"/>
      <c r="BE8" s="627"/>
      <c r="BF8" s="628"/>
      <c r="BG8" s="629">
        <v>207499</v>
      </c>
      <c r="BH8" s="630"/>
      <c r="BI8" s="630"/>
      <c r="BJ8" s="630"/>
      <c r="BK8" s="630"/>
      <c r="BL8" s="630"/>
      <c r="BM8" s="630"/>
      <c r="BN8" s="631"/>
      <c r="BO8" s="656">
        <v>1.2</v>
      </c>
      <c r="BP8" s="656"/>
      <c r="BQ8" s="656"/>
      <c r="BR8" s="656"/>
      <c r="BS8" s="657" t="s">
        <v>127</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20763586</v>
      </c>
      <c r="CS8" s="630"/>
      <c r="CT8" s="630"/>
      <c r="CU8" s="630"/>
      <c r="CV8" s="630"/>
      <c r="CW8" s="630"/>
      <c r="CX8" s="630"/>
      <c r="CY8" s="631"/>
      <c r="CZ8" s="656">
        <v>42.9</v>
      </c>
      <c r="DA8" s="656"/>
      <c r="DB8" s="656"/>
      <c r="DC8" s="656"/>
      <c r="DD8" s="635">
        <v>549430</v>
      </c>
      <c r="DE8" s="630"/>
      <c r="DF8" s="630"/>
      <c r="DG8" s="630"/>
      <c r="DH8" s="630"/>
      <c r="DI8" s="630"/>
      <c r="DJ8" s="630"/>
      <c r="DK8" s="630"/>
      <c r="DL8" s="630"/>
      <c r="DM8" s="630"/>
      <c r="DN8" s="630"/>
      <c r="DO8" s="630"/>
      <c r="DP8" s="631"/>
      <c r="DQ8" s="635">
        <v>8814330</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129825</v>
      </c>
      <c r="S9" s="630"/>
      <c r="T9" s="630"/>
      <c r="U9" s="630"/>
      <c r="V9" s="630"/>
      <c r="W9" s="630"/>
      <c r="X9" s="630"/>
      <c r="Y9" s="631"/>
      <c r="Z9" s="656">
        <v>0.3</v>
      </c>
      <c r="AA9" s="656"/>
      <c r="AB9" s="656"/>
      <c r="AC9" s="656"/>
      <c r="AD9" s="657">
        <v>129825</v>
      </c>
      <c r="AE9" s="657"/>
      <c r="AF9" s="657"/>
      <c r="AG9" s="657"/>
      <c r="AH9" s="657"/>
      <c r="AI9" s="657"/>
      <c r="AJ9" s="657"/>
      <c r="AK9" s="657"/>
      <c r="AL9" s="632">
        <v>0.6</v>
      </c>
      <c r="AM9" s="633"/>
      <c r="AN9" s="633"/>
      <c r="AO9" s="658"/>
      <c r="AP9" s="626" t="s">
        <v>239</v>
      </c>
      <c r="AQ9" s="627"/>
      <c r="AR9" s="627"/>
      <c r="AS9" s="627"/>
      <c r="AT9" s="627"/>
      <c r="AU9" s="627"/>
      <c r="AV9" s="627"/>
      <c r="AW9" s="627"/>
      <c r="AX9" s="627"/>
      <c r="AY9" s="627"/>
      <c r="AZ9" s="627"/>
      <c r="BA9" s="627"/>
      <c r="BB9" s="627"/>
      <c r="BC9" s="627"/>
      <c r="BD9" s="627"/>
      <c r="BE9" s="627"/>
      <c r="BF9" s="628"/>
      <c r="BG9" s="629">
        <v>6980210</v>
      </c>
      <c r="BH9" s="630"/>
      <c r="BI9" s="630"/>
      <c r="BJ9" s="630"/>
      <c r="BK9" s="630"/>
      <c r="BL9" s="630"/>
      <c r="BM9" s="630"/>
      <c r="BN9" s="631"/>
      <c r="BO9" s="656">
        <v>42</v>
      </c>
      <c r="BP9" s="656"/>
      <c r="BQ9" s="656"/>
      <c r="BR9" s="656"/>
      <c r="BS9" s="657" t="s">
        <v>127</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3743203</v>
      </c>
      <c r="CS9" s="630"/>
      <c r="CT9" s="630"/>
      <c r="CU9" s="630"/>
      <c r="CV9" s="630"/>
      <c r="CW9" s="630"/>
      <c r="CX9" s="630"/>
      <c r="CY9" s="631"/>
      <c r="CZ9" s="656">
        <v>7.7</v>
      </c>
      <c r="DA9" s="656"/>
      <c r="DB9" s="656"/>
      <c r="DC9" s="656"/>
      <c r="DD9" s="635" t="s">
        <v>127</v>
      </c>
      <c r="DE9" s="630"/>
      <c r="DF9" s="630"/>
      <c r="DG9" s="630"/>
      <c r="DH9" s="630"/>
      <c r="DI9" s="630"/>
      <c r="DJ9" s="630"/>
      <c r="DK9" s="630"/>
      <c r="DL9" s="630"/>
      <c r="DM9" s="630"/>
      <c r="DN9" s="630"/>
      <c r="DO9" s="630"/>
      <c r="DP9" s="631"/>
      <c r="DQ9" s="635">
        <v>2291841</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273929</v>
      </c>
      <c r="BH10" s="630"/>
      <c r="BI10" s="630"/>
      <c r="BJ10" s="630"/>
      <c r="BK10" s="630"/>
      <c r="BL10" s="630"/>
      <c r="BM10" s="630"/>
      <c r="BN10" s="631"/>
      <c r="BO10" s="656">
        <v>1.7</v>
      </c>
      <c r="BP10" s="656"/>
      <c r="BQ10" s="656"/>
      <c r="BR10" s="656"/>
      <c r="BS10" s="657" t="s">
        <v>127</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16438</v>
      </c>
      <c r="CS10" s="630"/>
      <c r="CT10" s="630"/>
      <c r="CU10" s="630"/>
      <c r="CV10" s="630"/>
      <c r="CW10" s="630"/>
      <c r="CX10" s="630"/>
      <c r="CY10" s="631"/>
      <c r="CZ10" s="656">
        <v>0</v>
      </c>
      <c r="DA10" s="656"/>
      <c r="DB10" s="656"/>
      <c r="DC10" s="656"/>
      <c r="DD10" s="635" t="s">
        <v>127</v>
      </c>
      <c r="DE10" s="630"/>
      <c r="DF10" s="630"/>
      <c r="DG10" s="630"/>
      <c r="DH10" s="630"/>
      <c r="DI10" s="630"/>
      <c r="DJ10" s="630"/>
      <c r="DK10" s="630"/>
      <c r="DL10" s="630"/>
      <c r="DM10" s="630"/>
      <c r="DN10" s="630"/>
      <c r="DO10" s="630"/>
      <c r="DP10" s="631"/>
      <c r="DQ10" s="635">
        <v>16438</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2358771</v>
      </c>
      <c r="S11" s="630"/>
      <c r="T11" s="630"/>
      <c r="U11" s="630"/>
      <c r="V11" s="630"/>
      <c r="W11" s="630"/>
      <c r="X11" s="630"/>
      <c r="Y11" s="631"/>
      <c r="Z11" s="632">
        <v>4.5999999999999996</v>
      </c>
      <c r="AA11" s="633"/>
      <c r="AB11" s="633"/>
      <c r="AC11" s="634"/>
      <c r="AD11" s="635">
        <v>2358771</v>
      </c>
      <c r="AE11" s="630"/>
      <c r="AF11" s="630"/>
      <c r="AG11" s="630"/>
      <c r="AH11" s="630"/>
      <c r="AI11" s="630"/>
      <c r="AJ11" s="630"/>
      <c r="AK11" s="631"/>
      <c r="AL11" s="632">
        <v>10.199999999999999</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403702</v>
      </c>
      <c r="BH11" s="630"/>
      <c r="BI11" s="630"/>
      <c r="BJ11" s="630"/>
      <c r="BK11" s="630"/>
      <c r="BL11" s="630"/>
      <c r="BM11" s="630"/>
      <c r="BN11" s="631"/>
      <c r="BO11" s="656">
        <v>2.4</v>
      </c>
      <c r="BP11" s="656"/>
      <c r="BQ11" s="656"/>
      <c r="BR11" s="656"/>
      <c r="BS11" s="657">
        <v>114876</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52559</v>
      </c>
      <c r="CS11" s="630"/>
      <c r="CT11" s="630"/>
      <c r="CU11" s="630"/>
      <c r="CV11" s="630"/>
      <c r="CW11" s="630"/>
      <c r="CX11" s="630"/>
      <c r="CY11" s="631"/>
      <c r="CZ11" s="656">
        <v>0.1</v>
      </c>
      <c r="DA11" s="656"/>
      <c r="DB11" s="656"/>
      <c r="DC11" s="656"/>
      <c r="DD11" s="635" t="s">
        <v>127</v>
      </c>
      <c r="DE11" s="630"/>
      <c r="DF11" s="630"/>
      <c r="DG11" s="630"/>
      <c r="DH11" s="630"/>
      <c r="DI11" s="630"/>
      <c r="DJ11" s="630"/>
      <c r="DK11" s="630"/>
      <c r="DL11" s="630"/>
      <c r="DM11" s="630"/>
      <c r="DN11" s="630"/>
      <c r="DO11" s="630"/>
      <c r="DP11" s="631"/>
      <c r="DQ11" s="635">
        <v>49608</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56" t="s">
        <v>127</v>
      </c>
      <c r="AA12" s="656"/>
      <c r="AB12" s="656"/>
      <c r="AC12" s="656"/>
      <c r="AD12" s="657" t="s">
        <v>127</v>
      </c>
      <c r="AE12" s="657"/>
      <c r="AF12" s="657"/>
      <c r="AG12" s="657"/>
      <c r="AH12" s="657"/>
      <c r="AI12" s="657"/>
      <c r="AJ12" s="657"/>
      <c r="AK12" s="657"/>
      <c r="AL12" s="632" t="s">
        <v>127</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6785379</v>
      </c>
      <c r="BH12" s="630"/>
      <c r="BI12" s="630"/>
      <c r="BJ12" s="630"/>
      <c r="BK12" s="630"/>
      <c r="BL12" s="630"/>
      <c r="BM12" s="630"/>
      <c r="BN12" s="631"/>
      <c r="BO12" s="656">
        <v>40.9</v>
      </c>
      <c r="BP12" s="656"/>
      <c r="BQ12" s="656"/>
      <c r="BR12" s="656"/>
      <c r="BS12" s="657" t="s">
        <v>127</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466251</v>
      </c>
      <c r="CS12" s="630"/>
      <c r="CT12" s="630"/>
      <c r="CU12" s="630"/>
      <c r="CV12" s="630"/>
      <c r="CW12" s="630"/>
      <c r="CX12" s="630"/>
      <c r="CY12" s="631"/>
      <c r="CZ12" s="656">
        <v>1</v>
      </c>
      <c r="DA12" s="656"/>
      <c r="DB12" s="656"/>
      <c r="DC12" s="656"/>
      <c r="DD12" s="635" t="s">
        <v>127</v>
      </c>
      <c r="DE12" s="630"/>
      <c r="DF12" s="630"/>
      <c r="DG12" s="630"/>
      <c r="DH12" s="630"/>
      <c r="DI12" s="630"/>
      <c r="DJ12" s="630"/>
      <c r="DK12" s="630"/>
      <c r="DL12" s="630"/>
      <c r="DM12" s="630"/>
      <c r="DN12" s="630"/>
      <c r="DO12" s="630"/>
      <c r="DP12" s="631"/>
      <c r="DQ12" s="635">
        <v>465689</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6764861</v>
      </c>
      <c r="BH13" s="630"/>
      <c r="BI13" s="630"/>
      <c r="BJ13" s="630"/>
      <c r="BK13" s="630"/>
      <c r="BL13" s="630"/>
      <c r="BM13" s="630"/>
      <c r="BN13" s="631"/>
      <c r="BO13" s="656">
        <v>40.799999999999997</v>
      </c>
      <c r="BP13" s="656"/>
      <c r="BQ13" s="656"/>
      <c r="BR13" s="656"/>
      <c r="BS13" s="657" t="s">
        <v>127</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4283101</v>
      </c>
      <c r="CS13" s="630"/>
      <c r="CT13" s="630"/>
      <c r="CU13" s="630"/>
      <c r="CV13" s="630"/>
      <c r="CW13" s="630"/>
      <c r="CX13" s="630"/>
      <c r="CY13" s="631"/>
      <c r="CZ13" s="656">
        <v>8.8000000000000007</v>
      </c>
      <c r="DA13" s="656"/>
      <c r="DB13" s="656"/>
      <c r="DC13" s="656"/>
      <c r="DD13" s="635">
        <v>1078634</v>
      </c>
      <c r="DE13" s="630"/>
      <c r="DF13" s="630"/>
      <c r="DG13" s="630"/>
      <c r="DH13" s="630"/>
      <c r="DI13" s="630"/>
      <c r="DJ13" s="630"/>
      <c r="DK13" s="630"/>
      <c r="DL13" s="630"/>
      <c r="DM13" s="630"/>
      <c r="DN13" s="630"/>
      <c r="DO13" s="630"/>
      <c r="DP13" s="631"/>
      <c r="DQ13" s="635">
        <v>2753347</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v>11</v>
      </c>
      <c r="S14" s="630"/>
      <c r="T14" s="630"/>
      <c r="U14" s="630"/>
      <c r="V14" s="630"/>
      <c r="W14" s="630"/>
      <c r="X14" s="630"/>
      <c r="Y14" s="631"/>
      <c r="Z14" s="656">
        <v>0</v>
      </c>
      <c r="AA14" s="656"/>
      <c r="AB14" s="656"/>
      <c r="AC14" s="656"/>
      <c r="AD14" s="657">
        <v>11</v>
      </c>
      <c r="AE14" s="657"/>
      <c r="AF14" s="657"/>
      <c r="AG14" s="657"/>
      <c r="AH14" s="657"/>
      <c r="AI14" s="657"/>
      <c r="AJ14" s="657"/>
      <c r="AK14" s="657"/>
      <c r="AL14" s="632">
        <v>0</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159010</v>
      </c>
      <c r="BH14" s="630"/>
      <c r="BI14" s="630"/>
      <c r="BJ14" s="630"/>
      <c r="BK14" s="630"/>
      <c r="BL14" s="630"/>
      <c r="BM14" s="630"/>
      <c r="BN14" s="631"/>
      <c r="BO14" s="656">
        <v>1</v>
      </c>
      <c r="BP14" s="656"/>
      <c r="BQ14" s="656"/>
      <c r="BR14" s="656"/>
      <c r="BS14" s="657" t="s">
        <v>127</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1246428</v>
      </c>
      <c r="CS14" s="630"/>
      <c r="CT14" s="630"/>
      <c r="CU14" s="630"/>
      <c r="CV14" s="630"/>
      <c r="CW14" s="630"/>
      <c r="CX14" s="630"/>
      <c r="CY14" s="631"/>
      <c r="CZ14" s="656">
        <v>2.6</v>
      </c>
      <c r="DA14" s="656"/>
      <c r="DB14" s="656"/>
      <c r="DC14" s="656"/>
      <c r="DD14" s="635">
        <v>21928</v>
      </c>
      <c r="DE14" s="630"/>
      <c r="DF14" s="630"/>
      <c r="DG14" s="630"/>
      <c r="DH14" s="630"/>
      <c r="DI14" s="630"/>
      <c r="DJ14" s="630"/>
      <c r="DK14" s="630"/>
      <c r="DL14" s="630"/>
      <c r="DM14" s="630"/>
      <c r="DN14" s="630"/>
      <c r="DO14" s="630"/>
      <c r="DP14" s="631"/>
      <c r="DQ14" s="635">
        <v>1226225</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591523</v>
      </c>
      <c r="BH15" s="630"/>
      <c r="BI15" s="630"/>
      <c r="BJ15" s="630"/>
      <c r="BK15" s="630"/>
      <c r="BL15" s="630"/>
      <c r="BM15" s="630"/>
      <c r="BN15" s="631"/>
      <c r="BO15" s="656">
        <v>3.6</v>
      </c>
      <c r="BP15" s="656"/>
      <c r="BQ15" s="656"/>
      <c r="BR15" s="656"/>
      <c r="BS15" s="657" t="s">
        <v>127</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7903936</v>
      </c>
      <c r="CS15" s="630"/>
      <c r="CT15" s="630"/>
      <c r="CU15" s="630"/>
      <c r="CV15" s="630"/>
      <c r="CW15" s="630"/>
      <c r="CX15" s="630"/>
      <c r="CY15" s="631"/>
      <c r="CZ15" s="656">
        <v>16.3</v>
      </c>
      <c r="DA15" s="656"/>
      <c r="DB15" s="656"/>
      <c r="DC15" s="656"/>
      <c r="DD15" s="635">
        <v>3807669</v>
      </c>
      <c r="DE15" s="630"/>
      <c r="DF15" s="630"/>
      <c r="DG15" s="630"/>
      <c r="DH15" s="630"/>
      <c r="DI15" s="630"/>
      <c r="DJ15" s="630"/>
      <c r="DK15" s="630"/>
      <c r="DL15" s="630"/>
      <c r="DM15" s="630"/>
      <c r="DN15" s="630"/>
      <c r="DO15" s="630"/>
      <c r="DP15" s="631"/>
      <c r="DQ15" s="635">
        <v>3079495</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25812</v>
      </c>
      <c r="S16" s="630"/>
      <c r="T16" s="630"/>
      <c r="U16" s="630"/>
      <c r="V16" s="630"/>
      <c r="W16" s="630"/>
      <c r="X16" s="630"/>
      <c r="Y16" s="631"/>
      <c r="Z16" s="656">
        <v>0.1</v>
      </c>
      <c r="AA16" s="656"/>
      <c r="AB16" s="656"/>
      <c r="AC16" s="656"/>
      <c r="AD16" s="657">
        <v>25812</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t="s">
        <v>127</v>
      </c>
      <c r="CS16" s="630"/>
      <c r="CT16" s="630"/>
      <c r="CU16" s="630"/>
      <c r="CV16" s="630"/>
      <c r="CW16" s="630"/>
      <c r="CX16" s="630"/>
      <c r="CY16" s="631"/>
      <c r="CZ16" s="656" t="s">
        <v>127</v>
      </c>
      <c r="DA16" s="656"/>
      <c r="DB16" s="656"/>
      <c r="DC16" s="656"/>
      <c r="DD16" s="635" t="s">
        <v>127</v>
      </c>
      <c r="DE16" s="630"/>
      <c r="DF16" s="630"/>
      <c r="DG16" s="630"/>
      <c r="DH16" s="630"/>
      <c r="DI16" s="630"/>
      <c r="DJ16" s="630"/>
      <c r="DK16" s="630"/>
      <c r="DL16" s="630"/>
      <c r="DM16" s="630"/>
      <c r="DN16" s="630"/>
      <c r="DO16" s="630"/>
      <c r="DP16" s="631"/>
      <c r="DQ16" s="635" t="s">
        <v>127</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110053</v>
      </c>
      <c r="S17" s="630"/>
      <c r="T17" s="630"/>
      <c r="U17" s="630"/>
      <c r="V17" s="630"/>
      <c r="W17" s="630"/>
      <c r="X17" s="630"/>
      <c r="Y17" s="631"/>
      <c r="Z17" s="656">
        <v>0.2</v>
      </c>
      <c r="AA17" s="656"/>
      <c r="AB17" s="656"/>
      <c r="AC17" s="656"/>
      <c r="AD17" s="657">
        <v>110053</v>
      </c>
      <c r="AE17" s="657"/>
      <c r="AF17" s="657"/>
      <c r="AG17" s="657"/>
      <c r="AH17" s="657"/>
      <c r="AI17" s="657"/>
      <c r="AJ17" s="657"/>
      <c r="AK17" s="657"/>
      <c r="AL17" s="632">
        <v>0.5</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4049990</v>
      </c>
      <c r="CS17" s="630"/>
      <c r="CT17" s="630"/>
      <c r="CU17" s="630"/>
      <c r="CV17" s="630"/>
      <c r="CW17" s="630"/>
      <c r="CX17" s="630"/>
      <c r="CY17" s="631"/>
      <c r="CZ17" s="656">
        <v>8.4</v>
      </c>
      <c r="DA17" s="656"/>
      <c r="DB17" s="656"/>
      <c r="DC17" s="656"/>
      <c r="DD17" s="635" t="s">
        <v>127</v>
      </c>
      <c r="DE17" s="630"/>
      <c r="DF17" s="630"/>
      <c r="DG17" s="630"/>
      <c r="DH17" s="630"/>
      <c r="DI17" s="630"/>
      <c r="DJ17" s="630"/>
      <c r="DK17" s="630"/>
      <c r="DL17" s="630"/>
      <c r="DM17" s="630"/>
      <c r="DN17" s="630"/>
      <c r="DO17" s="630"/>
      <c r="DP17" s="631"/>
      <c r="DQ17" s="635">
        <v>4049990</v>
      </c>
      <c r="DR17" s="630"/>
      <c r="DS17" s="630"/>
      <c r="DT17" s="630"/>
      <c r="DU17" s="630"/>
      <c r="DV17" s="630"/>
      <c r="DW17" s="630"/>
      <c r="DX17" s="630"/>
      <c r="DY17" s="630"/>
      <c r="DZ17" s="630"/>
      <c r="EA17" s="630"/>
      <c r="EB17" s="630"/>
      <c r="EC17" s="674"/>
    </row>
    <row r="18" spans="2:133" ht="11.25" customHeight="1" x14ac:dyDescent="0.15">
      <c r="B18" s="626" t="s">
        <v>265</v>
      </c>
      <c r="C18" s="627"/>
      <c r="D18" s="627"/>
      <c r="E18" s="627"/>
      <c r="F18" s="627"/>
      <c r="G18" s="627"/>
      <c r="H18" s="627"/>
      <c r="I18" s="627"/>
      <c r="J18" s="627"/>
      <c r="K18" s="627"/>
      <c r="L18" s="627"/>
      <c r="M18" s="627"/>
      <c r="N18" s="627"/>
      <c r="O18" s="627"/>
      <c r="P18" s="627"/>
      <c r="Q18" s="628"/>
      <c r="R18" s="629">
        <v>217050</v>
      </c>
      <c r="S18" s="630"/>
      <c r="T18" s="630"/>
      <c r="U18" s="630"/>
      <c r="V18" s="630"/>
      <c r="W18" s="630"/>
      <c r="X18" s="630"/>
      <c r="Y18" s="631"/>
      <c r="Z18" s="656">
        <v>0.4</v>
      </c>
      <c r="AA18" s="656"/>
      <c r="AB18" s="656"/>
      <c r="AC18" s="656"/>
      <c r="AD18" s="657">
        <v>211167</v>
      </c>
      <c r="AE18" s="657"/>
      <c r="AF18" s="657"/>
      <c r="AG18" s="657"/>
      <c r="AH18" s="657"/>
      <c r="AI18" s="657"/>
      <c r="AJ18" s="657"/>
      <c r="AK18" s="657"/>
      <c r="AL18" s="632">
        <v>0.89999997615814209</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131376</v>
      </c>
      <c r="S19" s="630"/>
      <c r="T19" s="630"/>
      <c r="U19" s="630"/>
      <c r="V19" s="630"/>
      <c r="W19" s="630"/>
      <c r="X19" s="630"/>
      <c r="Y19" s="631"/>
      <c r="Z19" s="656">
        <v>0.3</v>
      </c>
      <c r="AA19" s="656"/>
      <c r="AB19" s="656"/>
      <c r="AC19" s="656"/>
      <c r="AD19" s="657">
        <v>131376</v>
      </c>
      <c r="AE19" s="657"/>
      <c r="AF19" s="657"/>
      <c r="AG19" s="657"/>
      <c r="AH19" s="657"/>
      <c r="AI19" s="657"/>
      <c r="AJ19" s="657"/>
      <c r="AK19" s="657"/>
      <c r="AL19" s="632">
        <v>0.6</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1199144</v>
      </c>
      <c r="BH19" s="630"/>
      <c r="BI19" s="630"/>
      <c r="BJ19" s="630"/>
      <c r="BK19" s="630"/>
      <c r="BL19" s="630"/>
      <c r="BM19" s="630"/>
      <c r="BN19" s="631"/>
      <c r="BO19" s="656">
        <v>7.2</v>
      </c>
      <c r="BP19" s="656"/>
      <c r="BQ19" s="656"/>
      <c r="BR19" s="656"/>
      <c r="BS19" s="657" t="s">
        <v>127</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8386</v>
      </c>
      <c r="S20" s="630"/>
      <c r="T20" s="630"/>
      <c r="U20" s="630"/>
      <c r="V20" s="630"/>
      <c r="W20" s="630"/>
      <c r="X20" s="630"/>
      <c r="Y20" s="631"/>
      <c r="Z20" s="656">
        <v>0</v>
      </c>
      <c r="AA20" s="656"/>
      <c r="AB20" s="656"/>
      <c r="AC20" s="656"/>
      <c r="AD20" s="657">
        <v>8386</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1199144</v>
      </c>
      <c r="BH20" s="630"/>
      <c r="BI20" s="630"/>
      <c r="BJ20" s="630"/>
      <c r="BK20" s="630"/>
      <c r="BL20" s="630"/>
      <c r="BM20" s="630"/>
      <c r="BN20" s="631"/>
      <c r="BO20" s="656">
        <v>7.2</v>
      </c>
      <c r="BP20" s="656"/>
      <c r="BQ20" s="656"/>
      <c r="BR20" s="656"/>
      <c r="BS20" s="657" t="s">
        <v>127</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48422395</v>
      </c>
      <c r="CS20" s="630"/>
      <c r="CT20" s="630"/>
      <c r="CU20" s="630"/>
      <c r="CV20" s="630"/>
      <c r="CW20" s="630"/>
      <c r="CX20" s="630"/>
      <c r="CY20" s="631"/>
      <c r="CZ20" s="656">
        <v>100</v>
      </c>
      <c r="DA20" s="656"/>
      <c r="DB20" s="656"/>
      <c r="DC20" s="656"/>
      <c r="DD20" s="635">
        <v>6195835</v>
      </c>
      <c r="DE20" s="630"/>
      <c r="DF20" s="630"/>
      <c r="DG20" s="630"/>
      <c r="DH20" s="630"/>
      <c r="DI20" s="630"/>
      <c r="DJ20" s="630"/>
      <c r="DK20" s="630"/>
      <c r="DL20" s="630"/>
      <c r="DM20" s="630"/>
      <c r="DN20" s="630"/>
      <c r="DO20" s="630"/>
      <c r="DP20" s="631"/>
      <c r="DQ20" s="635">
        <v>27481565</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3942</v>
      </c>
      <c r="S21" s="630"/>
      <c r="T21" s="630"/>
      <c r="U21" s="630"/>
      <c r="V21" s="630"/>
      <c r="W21" s="630"/>
      <c r="X21" s="630"/>
      <c r="Y21" s="631"/>
      <c r="Z21" s="656">
        <v>0</v>
      </c>
      <c r="AA21" s="656"/>
      <c r="AB21" s="656"/>
      <c r="AC21" s="656"/>
      <c r="AD21" s="657">
        <v>3942</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t="s">
        <v>127</v>
      </c>
      <c r="BH21" s="630"/>
      <c r="BI21" s="630"/>
      <c r="BJ21" s="630"/>
      <c r="BK21" s="630"/>
      <c r="BL21" s="630"/>
      <c r="BM21" s="630"/>
      <c r="BN21" s="631"/>
      <c r="BO21" s="656" t="s">
        <v>127</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276</v>
      </c>
      <c r="C22" s="693"/>
      <c r="D22" s="693"/>
      <c r="E22" s="693"/>
      <c r="F22" s="693"/>
      <c r="G22" s="693"/>
      <c r="H22" s="693"/>
      <c r="I22" s="693"/>
      <c r="J22" s="693"/>
      <c r="K22" s="693"/>
      <c r="L22" s="693"/>
      <c r="M22" s="693"/>
      <c r="N22" s="693"/>
      <c r="O22" s="693"/>
      <c r="P22" s="693"/>
      <c r="Q22" s="694"/>
      <c r="R22" s="629">
        <v>73346</v>
      </c>
      <c r="S22" s="630"/>
      <c r="T22" s="630"/>
      <c r="U22" s="630"/>
      <c r="V22" s="630"/>
      <c r="W22" s="630"/>
      <c r="X22" s="630"/>
      <c r="Y22" s="631"/>
      <c r="Z22" s="656">
        <v>0.1</v>
      </c>
      <c r="AA22" s="656"/>
      <c r="AB22" s="656"/>
      <c r="AC22" s="656"/>
      <c r="AD22" s="657">
        <v>67463</v>
      </c>
      <c r="AE22" s="657"/>
      <c r="AF22" s="657"/>
      <c r="AG22" s="657"/>
      <c r="AH22" s="657"/>
      <c r="AI22" s="657"/>
      <c r="AJ22" s="657"/>
      <c r="AK22" s="657"/>
      <c r="AL22" s="632">
        <v>0.30000001192092896</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4868126</v>
      </c>
      <c r="S23" s="630"/>
      <c r="T23" s="630"/>
      <c r="U23" s="630"/>
      <c r="V23" s="630"/>
      <c r="W23" s="630"/>
      <c r="X23" s="630"/>
      <c r="Y23" s="631"/>
      <c r="Z23" s="656">
        <v>9.6</v>
      </c>
      <c r="AA23" s="656"/>
      <c r="AB23" s="656"/>
      <c r="AC23" s="656"/>
      <c r="AD23" s="657">
        <v>4505513</v>
      </c>
      <c r="AE23" s="657"/>
      <c r="AF23" s="657"/>
      <c r="AG23" s="657"/>
      <c r="AH23" s="657"/>
      <c r="AI23" s="657"/>
      <c r="AJ23" s="657"/>
      <c r="AK23" s="657"/>
      <c r="AL23" s="632">
        <v>19.5</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v>1199144</v>
      </c>
      <c r="BH23" s="630"/>
      <c r="BI23" s="630"/>
      <c r="BJ23" s="630"/>
      <c r="BK23" s="630"/>
      <c r="BL23" s="630"/>
      <c r="BM23" s="630"/>
      <c r="BN23" s="631"/>
      <c r="BO23" s="656">
        <v>7.2</v>
      </c>
      <c r="BP23" s="656"/>
      <c r="BQ23" s="656"/>
      <c r="BR23" s="656"/>
      <c r="BS23" s="657" t="s">
        <v>127</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4505513</v>
      </c>
      <c r="S24" s="630"/>
      <c r="T24" s="630"/>
      <c r="U24" s="630"/>
      <c r="V24" s="630"/>
      <c r="W24" s="630"/>
      <c r="X24" s="630"/>
      <c r="Y24" s="631"/>
      <c r="Z24" s="656">
        <v>8.8000000000000007</v>
      </c>
      <c r="AA24" s="656"/>
      <c r="AB24" s="656"/>
      <c r="AC24" s="656"/>
      <c r="AD24" s="657">
        <v>4505513</v>
      </c>
      <c r="AE24" s="657"/>
      <c r="AF24" s="657"/>
      <c r="AG24" s="657"/>
      <c r="AH24" s="657"/>
      <c r="AI24" s="657"/>
      <c r="AJ24" s="657"/>
      <c r="AK24" s="657"/>
      <c r="AL24" s="632">
        <v>19.5</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23594347</v>
      </c>
      <c r="CS24" s="683"/>
      <c r="CT24" s="683"/>
      <c r="CU24" s="683"/>
      <c r="CV24" s="683"/>
      <c r="CW24" s="683"/>
      <c r="CX24" s="683"/>
      <c r="CY24" s="726"/>
      <c r="CZ24" s="727">
        <v>48.7</v>
      </c>
      <c r="DA24" s="702"/>
      <c r="DB24" s="702"/>
      <c r="DC24" s="730"/>
      <c r="DD24" s="725">
        <v>12645335</v>
      </c>
      <c r="DE24" s="683"/>
      <c r="DF24" s="683"/>
      <c r="DG24" s="683"/>
      <c r="DH24" s="683"/>
      <c r="DI24" s="683"/>
      <c r="DJ24" s="683"/>
      <c r="DK24" s="726"/>
      <c r="DL24" s="725">
        <v>12334482</v>
      </c>
      <c r="DM24" s="683"/>
      <c r="DN24" s="683"/>
      <c r="DO24" s="683"/>
      <c r="DP24" s="683"/>
      <c r="DQ24" s="683"/>
      <c r="DR24" s="683"/>
      <c r="DS24" s="683"/>
      <c r="DT24" s="683"/>
      <c r="DU24" s="683"/>
      <c r="DV24" s="726"/>
      <c r="DW24" s="727">
        <v>49.1</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362334</v>
      </c>
      <c r="S25" s="630"/>
      <c r="T25" s="630"/>
      <c r="U25" s="630"/>
      <c r="V25" s="630"/>
      <c r="W25" s="630"/>
      <c r="X25" s="630"/>
      <c r="Y25" s="631"/>
      <c r="Z25" s="656">
        <v>0.7</v>
      </c>
      <c r="AA25" s="656"/>
      <c r="AB25" s="656"/>
      <c r="AC25" s="656"/>
      <c r="AD25" s="657" t="s">
        <v>127</v>
      </c>
      <c r="AE25" s="657"/>
      <c r="AF25" s="657"/>
      <c r="AG25" s="657"/>
      <c r="AH25" s="657"/>
      <c r="AI25" s="657"/>
      <c r="AJ25" s="657"/>
      <c r="AK25" s="657"/>
      <c r="AL25" s="632" t="s">
        <v>127</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5672465</v>
      </c>
      <c r="CS25" s="640"/>
      <c r="CT25" s="640"/>
      <c r="CU25" s="640"/>
      <c r="CV25" s="640"/>
      <c r="CW25" s="640"/>
      <c r="CX25" s="640"/>
      <c r="CY25" s="641"/>
      <c r="CZ25" s="632">
        <v>11.7</v>
      </c>
      <c r="DA25" s="642"/>
      <c r="DB25" s="642"/>
      <c r="DC25" s="643"/>
      <c r="DD25" s="635">
        <v>5228235</v>
      </c>
      <c r="DE25" s="640"/>
      <c r="DF25" s="640"/>
      <c r="DG25" s="640"/>
      <c r="DH25" s="640"/>
      <c r="DI25" s="640"/>
      <c r="DJ25" s="640"/>
      <c r="DK25" s="641"/>
      <c r="DL25" s="635">
        <v>5192196</v>
      </c>
      <c r="DM25" s="640"/>
      <c r="DN25" s="640"/>
      <c r="DO25" s="640"/>
      <c r="DP25" s="640"/>
      <c r="DQ25" s="640"/>
      <c r="DR25" s="640"/>
      <c r="DS25" s="640"/>
      <c r="DT25" s="640"/>
      <c r="DU25" s="640"/>
      <c r="DV25" s="641"/>
      <c r="DW25" s="632">
        <v>20.7</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v>279</v>
      </c>
      <c r="S26" s="630"/>
      <c r="T26" s="630"/>
      <c r="U26" s="630"/>
      <c r="V26" s="630"/>
      <c r="W26" s="630"/>
      <c r="X26" s="630"/>
      <c r="Y26" s="631"/>
      <c r="Z26" s="656">
        <v>0</v>
      </c>
      <c r="AA26" s="656"/>
      <c r="AB26" s="656"/>
      <c r="AC26" s="656"/>
      <c r="AD26" s="657" t="s">
        <v>127</v>
      </c>
      <c r="AE26" s="657"/>
      <c r="AF26" s="657"/>
      <c r="AG26" s="657"/>
      <c r="AH26" s="657"/>
      <c r="AI26" s="657"/>
      <c r="AJ26" s="657"/>
      <c r="AK26" s="657"/>
      <c r="AL26" s="632" t="s">
        <v>127</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3556765</v>
      </c>
      <c r="CS26" s="630"/>
      <c r="CT26" s="630"/>
      <c r="CU26" s="630"/>
      <c r="CV26" s="630"/>
      <c r="CW26" s="630"/>
      <c r="CX26" s="630"/>
      <c r="CY26" s="631"/>
      <c r="CZ26" s="632">
        <v>7.3</v>
      </c>
      <c r="DA26" s="642"/>
      <c r="DB26" s="642"/>
      <c r="DC26" s="643"/>
      <c r="DD26" s="635">
        <v>3236532</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24629568</v>
      </c>
      <c r="S27" s="630"/>
      <c r="T27" s="630"/>
      <c r="U27" s="630"/>
      <c r="V27" s="630"/>
      <c r="W27" s="630"/>
      <c r="X27" s="630"/>
      <c r="Y27" s="631"/>
      <c r="Z27" s="656">
        <v>48.3</v>
      </c>
      <c r="AA27" s="656"/>
      <c r="AB27" s="656"/>
      <c r="AC27" s="656"/>
      <c r="AD27" s="657">
        <v>23061928</v>
      </c>
      <c r="AE27" s="657"/>
      <c r="AF27" s="657"/>
      <c r="AG27" s="657"/>
      <c r="AH27" s="657"/>
      <c r="AI27" s="657"/>
      <c r="AJ27" s="657"/>
      <c r="AK27" s="657"/>
      <c r="AL27" s="632">
        <v>99.900001525878906</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16600396</v>
      </c>
      <c r="BH27" s="630"/>
      <c r="BI27" s="630"/>
      <c r="BJ27" s="630"/>
      <c r="BK27" s="630"/>
      <c r="BL27" s="630"/>
      <c r="BM27" s="630"/>
      <c r="BN27" s="631"/>
      <c r="BO27" s="656">
        <v>100</v>
      </c>
      <c r="BP27" s="656"/>
      <c r="BQ27" s="656"/>
      <c r="BR27" s="656"/>
      <c r="BS27" s="657">
        <v>114876</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13871892</v>
      </c>
      <c r="CS27" s="640"/>
      <c r="CT27" s="640"/>
      <c r="CU27" s="640"/>
      <c r="CV27" s="640"/>
      <c r="CW27" s="640"/>
      <c r="CX27" s="640"/>
      <c r="CY27" s="641"/>
      <c r="CZ27" s="632">
        <v>28.6</v>
      </c>
      <c r="DA27" s="642"/>
      <c r="DB27" s="642"/>
      <c r="DC27" s="643"/>
      <c r="DD27" s="635">
        <v>3367110</v>
      </c>
      <c r="DE27" s="640"/>
      <c r="DF27" s="640"/>
      <c r="DG27" s="640"/>
      <c r="DH27" s="640"/>
      <c r="DI27" s="640"/>
      <c r="DJ27" s="640"/>
      <c r="DK27" s="641"/>
      <c r="DL27" s="635">
        <v>3092296</v>
      </c>
      <c r="DM27" s="640"/>
      <c r="DN27" s="640"/>
      <c r="DO27" s="640"/>
      <c r="DP27" s="640"/>
      <c r="DQ27" s="640"/>
      <c r="DR27" s="640"/>
      <c r="DS27" s="640"/>
      <c r="DT27" s="640"/>
      <c r="DU27" s="640"/>
      <c r="DV27" s="641"/>
      <c r="DW27" s="632">
        <v>12.3</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v>11242</v>
      </c>
      <c r="S28" s="630"/>
      <c r="T28" s="630"/>
      <c r="U28" s="630"/>
      <c r="V28" s="630"/>
      <c r="W28" s="630"/>
      <c r="X28" s="630"/>
      <c r="Y28" s="631"/>
      <c r="Z28" s="656">
        <v>0</v>
      </c>
      <c r="AA28" s="656"/>
      <c r="AB28" s="656"/>
      <c r="AC28" s="656"/>
      <c r="AD28" s="657">
        <v>11242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4049990</v>
      </c>
      <c r="CS28" s="630"/>
      <c r="CT28" s="630"/>
      <c r="CU28" s="630"/>
      <c r="CV28" s="630"/>
      <c r="CW28" s="630"/>
      <c r="CX28" s="630"/>
      <c r="CY28" s="631"/>
      <c r="CZ28" s="632">
        <v>8.4</v>
      </c>
      <c r="DA28" s="642"/>
      <c r="DB28" s="642"/>
      <c r="DC28" s="643"/>
      <c r="DD28" s="635">
        <v>4049990</v>
      </c>
      <c r="DE28" s="630"/>
      <c r="DF28" s="630"/>
      <c r="DG28" s="630"/>
      <c r="DH28" s="630"/>
      <c r="DI28" s="630"/>
      <c r="DJ28" s="630"/>
      <c r="DK28" s="631"/>
      <c r="DL28" s="635">
        <v>4049990</v>
      </c>
      <c r="DM28" s="630"/>
      <c r="DN28" s="630"/>
      <c r="DO28" s="630"/>
      <c r="DP28" s="630"/>
      <c r="DQ28" s="630"/>
      <c r="DR28" s="630"/>
      <c r="DS28" s="630"/>
      <c r="DT28" s="630"/>
      <c r="DU28" s="630"/>
      <c r="DV28" s="631"/>
      <c r="DW28" s="632">
        <v>16.100000000000001</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1099322</v>
      </c>
      <c r="S29" s="630"/>
      <c r="T29" s="630"/>
      <c r="U29" s="630"/>
      <c r="V29" s="630"/>
      <c r="W29" s="630"/>
      <c r="X29" s="630"/>
      <c r="Y29" s="631"/>
      <c r="Z29" s="656">
        <v>2.2000000000000002</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69</v>
      </c>
      <c r="CG29" s="667"/>
      <c r="CH29" s="667"/>
      <c r="CI29" s="667"/>
      <c r="CJ29" s="667"/>
      <c r="CK29" s="667"/>
      <c r="CL29" s="667"/>
      <c r="CM29" s="667"/>
      <c r="CN29" s="667"/>
      <c r="CO29" s="667"/>
      <c r="CP29" s="667"/>
      <c r="CQ29" s="668"/>
      <c r="CR29" s="629">
        <v>4049990</v>
      </c>
      <c r="CS29" s="640"/>
      <c r="CT29" s="640"/>
      <c r="CU29" s="640"/>
      <c r="CV29" s="640"/>
      <c r="CW29" s="640"/>
      <c r="CX29" s="640"/>
      <c r="CY29" s="641"/>
      <c r="CZ29" s="632">
        <v>8.4</v>
      </c>
      <c r="DA29" s="642"/>
      <c r="DB29" s="642"/>
      <c r="DC29" s="643"/>
      <c r="DD29" s="635">
        <v>4049990</v>
      </c>
      <c r="DE29" s="640"/>
      <c r="DF29" s="640"/>
      <c r="DG29" s="640"/>
      <c r="DH29" s="640"/>
      <c r="DI29" s="640"/>
      <c r="DJ29" s="640"/>
      <c r="DK29" s="641"/>
      <c r="DL29" s="635">
        <v>4049990</v>
      </c>
      <c r="DM29" s="640"/>
      <c r="DN29" s="640"/>
      <c r="DO29" s="640"/>
      <c r="DP29" s="640"/>
      <c r="DQ29" s="640"/>
      <c r="DR29" s="640"/>
      <c r="DS29" s="640"/>
      <c r="DT29" s="640"/>
      <c r="DU29" s="640"/>
      <c r="DV29" s="641"/>
      <c r="DW29" s="632">
        <v>16.100000000000001</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155956</v>
      </c>
      <c r="S30" s="630"/>
      <c r="T30" s="630"/>
      <c r="U30" s="630"/>
      <c r="V30" s="630"/>
      <c r="W30" s="630"/>
      <c r="X30" s="630"/>
      <c r="Y30" s="631"/>
      <c r="Z30" s="656">
        <v>0.3</v>
      </c>
      <c r="AA30" s="656"/>
      <c r="AB30" s="656"/>
      <c r="AC30" s="656"/>
      <c r="AD30" s="657" t="s">
        <v>127</v>
      </c>
      <c r="AE30" s="657"/>
      <c r="AF30" s="657"/>
      <c r="AG30" s="657"/>
      <c r="AH30" s="657"/>
      <c r="AI30" s="657"/>
      <c r="AJ30" s="657"/>
      <c r="AK30" s="657"/>
      <c r="AL30" s="632" t="s">
        <v>127</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3930173</v>
      </c>
      <c r="CS30" s="630"/>
      <c r="CT30" s="630"/>
      <c r="CU30" s="630"/>
      <c r="CV30" s="630"/>
      <c r="CW30" s="630"/>
      <c r="CX30" s="630"/>
      <c r="CY30" s="631"/>
      <c r="CZ30" s="632">
        <v>8.1</v>
      </c>
      <c r="DA30" s="642"/>
      <c r="DB30" s="642"/>
      <c r="DC30" s="643"/>
      <c r="DD30" s="635">
        <v>3930173</v>
      </c>
      <c r="DE30" s="630"/>
      <c r="DF30" s="630"/>
      <c r="DG30" s="630"/>
      <c r="DH30" s="630"/>
      <c r="DI30" s="630"/>
      <c r="DJ30" s="630"/>
      <c r="DK30" s="631"/>
      <c r="DL30" s="635">
        <v>3930173</v>
      </c>
      <c r="DM30" s="630"/>
      <c r="DN30" s="630"/>
      <c r="DO30" s="630"/>
      <c r="DP30" s="630"/>
      <c r="DQ30" s="630"/>
      <c r="DR30" s="630"/>
      <c r="DS30" s="630"/>
      <c r="DT30" s="630"/>
      <c r="DU30" s="630"/>
      <c r="DV30" s="631"/>
      <c r="DW30" s="632">
        <v>15.6</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243539</v>
      </c>
      <c r="S31" s="630"/>
      <c r="T31" s="630"/>
      <c r="U31" s="630"/>
      <c r="V31" s="630"/>
      <c r="W31" s="630"/>
      <c r="X31" s="630"/>
      <c r="Y31" s="631"/>
      <c r="Z31" s="656">
        <v>0.5</v>
      </c>
      <c r="AA31" s="656"/>
      <c r="AB31" s="656"/>
      <c r="AC31" s="656"/>
      <c r="AD31" s="657" t="s">
        <v>127</v>
      </c>
      <c r="AE31" s="657"/>
      <c r="AF31" s="657"/>
      <c r="AG31" s="657"/>
      <c r="AH31" s="657"/>
      <c r="AI31" s="657"/>
      <c r="AJ31" s="657"/>
      <c r="AK31" s="657"/>
      <c r="AL31" s="632" t="s">
        <v>127</v>
      </c>
      <c r="AM31" s="633"/>
      <c r="AN31" s="633"/>
      <c r="AO31" s="658"/>
      <c r="AP31" s="704" t="s">
        <v>307</v>
      </c>
      <c r="AQ31" s="705"/>
      <c r="AR31" s="705"/>
      <c r="AS31" s="705"/>
      <c r="AT31" s="710" t="s">
        <v>308</v>
      </c>
      <c r="AU31" s="361"/>
      <c r="AV31" s="361"/>
      <c r="AW31" s="361"/>
      <c r="AX31" s="697" t="s">
        <v>185</v>
      </c>
      <c r="AY31" s="698"/>
      <c r="AZ31" s="698"/>
      <c r="BA31" s="698"/>
      <c r="BB31" s="698"/>
      <c r="BC31" s="698"/>
      <c r="BD31" s="698"/>
      <c r="BE31" s="698"/>
      <c r="BF31" s="699"/>
      <c r="BG31" s="700">
        <v>99.7</v>
      </c>
      <c r="BH31" s="701"/>
      <c r="BI31" s="701"/>
      <c r="BJ31" s="701"/>
      <c r="BK31" s="701"/>
      <c r="BL31" s="701"/>
      <c r="BM31" s="702">
        <v>99.2</v>
      </c>
      <c r="BN31" s="701"/>
      <c r="BO31" s="701"/>
      <c r="BP31" s="701"/>
      <c r="BQ31" s="703"/>
      <c r="BR31" s="700">
        <v>99.4</v>
      </c>
      <c r="BS31" s="701"/>
      <c r="BT31" s="701"/>
      <c r="BU31" s="701"/>
      <c r="BV31" s="701"/>
      <c r="BW31" s="701"/>
      <c r="BX31" s="702">
        <v>98.7</v>
      </c>
      <c r="BY31" s="701"/>
      <c r="BZ31" s="701"/>
      <c r="CA31" s="701"/>
      <c r="CB31" s="703"/>
      <c r="CD31" s="718"/>
      <c r="CE31" s="719"/>
      <c r="CF31" s="666" t="s">
        <v>309</v>
      </c>
      <c r="CG31" s="667"/>
      <c r="CH31" s="667"/>
      <c r="CI31" s="667"/>
      <c r="CJ31" s="667"/>
      <c r="CK31" s="667"/>
      <c r="CL31" s="667"/>
      <c r="CM31" s="667"/>
      <c r="CN31" s="667"/>
      <c r="CO31" s="667"/>
      <c r="CP31" s="667"/>
      <c r="CQ31" s="668"/>
      <c r="CR31" s="629">
        <v>119817</v>
      </c>
      <c r="CS31" s="640"/>
      <c r="CT31" s="640"/>
      <c r="CU31" s="640"/>
      <c r="CV31" s="640"/>
      <c r="CW31" s="640"/>
      <c r="CX31" s="640"/>
      <c r="CY31" s="641"/>
      <c r="CZ31" s="632">
        <v>0.2</v>
      </c>
      <c r="DA31" s="642"/>
      <c r="DB31" s="642"/>
      <c r="DC31" s="643"/>
      <c r="DD31" s="635">
        <v>119817</v>
      </c>
      <c r="DE31" s="640"/>
      <c r="DF31" s="640"/>
      <c r="DG31" s="640"/>
      <c r="DH31" s="640"/>
      <c r="DI31" s="640"/>
      <c r="DJ31" s="640"/>
      <c r="DK31" s="641"/>
      <c r="DL31" s="635">
        <v>119817</v>
      </c>
      <c r="DM31" s="640"/>
      <c r="DN31" s="640"/>
      <c r="DO31" s="640"/>
      <c r="DP31" s="640"/>
      <c r="DQ31" s="640"/>
      <c r="DR31" s="640"/>
      <c r="DS31" s="640"/>
      <c r="DT31" s="640"/>
      <c r="DU31" s="640"/>
      <c r="DV31" s="641"/>
      <c r="DW31" s="632">
        <v>0.5</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10969657</v>
      </c>
      <c r="S32" s="630"/>
      <c r="T32" s="630"/>
      <c r="U32" s="630"/>
      <c r="V32" s="630"/>
      <c r="W32" s="630"/>
      <c r="X32" s="630"/>
      <c r="Y32" s="631"/>
      <c r="Z32" s="656">
        <v>21.5</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311</v>
      </c>
      <c r="AV32" s="362"/>
      <c r="AW32" s="362"/>
      <c r="AX32" s="626" t="s">
        <v>312</v>
      </c>
      <c r="AY32" s="627"/>
      <c r="AZ32" s="627"/>
      <c r="BA32" s="627"/>
      <c r="BB32" s="627"/>
      <c r="BC32" s="627"/>
      <c r="BD32" s="627"/>
      <c r="BE32" s="627"/>
      <c r="BF32" s="628"/>
      <c r="BG32" s="695">
        <v>99.5</v>
      </c>
      <c r="BH32" s="640"/>
      <c r="BI32" s="640"/>
      <c r="BJ32" s="640"/>
      <c r="BK32" s="640"/>
      <c r="BL32" s="640"/>
      <c r="BM32" s="633">
        <v>98.8</v>
      </c>
      <c r="BN32" s="696"/>
      <c r="BO32" s="696"/>
      <c r="BP32" s="696"/>
      <c r="BQ32" s="673"/>
      <c r="BR32" s="695">
        <v>99.2</v>
      </c>
      <c r="BS32" s="640"/>
      <c r="BT32" s="640"/>
      <c r="BU32" s="640"/>
      <c r="BV32" s="640"/>
      <c r="BW32" s="640"/>
      <c r="BX32" s="633">
        <v>98.4</v>
      </c>
      <c r="BY32" s="696"/>
      <c r="BZ32" s="696"/>
      <c r="CA32" s="696"/>
      <c r="CB32" s="673"/>
      <c r="CD32" s="720"/>
      <c r="CE32" s="721"/>
      <c r="CF32" s="666" t="s">
        <v>313</v>
      </c>
      <c r="CG32" s="667"/>
      <c r="CH32" s="667"/>
      <c r="CI32" s="667"/>
      <c r="CJ32" s="667"/>
      <c r="CK32" s="667"/>
      <c r="CL32" s="667"/>
      <c r="CM32" s="667"/>
      <c r="CN32" s="667"/>
      <c r="CO32" s="667"/>
      <c r="CP32" s="667"/>
      <c r="CQ32" s="668"/>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127</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v>9954</v>
      </c>
      <c r="S33" s="630"/>
      <c r="T33" s="630"/>
      <c r="U33" s="630"/>
      <c r="V33" s="630"/>
      <c r="W33" s="630"/>
      <c r="X33" s="630"/>
      <c r="Y33" s="631"/>
      <c r="Z33" s="656">
        <v>0</v>
      </c>
      <c r="AA33" s="656"/>
      <c r="AB33" s="656"/>
      <c r="AC33" s="656"/>
      <c r="AD33" s="657">
        <v>9954</v>
      </c>
      <c r="AE33" s="657"/>
      <c r="AF33" s="657"/>
      <c r="AG33" s="657"/>
      <c r="AH33" s="657"/>
      <c r="AI33" s="657"/>
      <c r="AJ33" s="657"/>
      <c r="AK33" s="657"/>
      <c r="AL33" s="632">
        <v>0</v>
      </c>
      <c r="AM33" s="633"/>
      <c r="AN33" s="633"/>
      <c r="AO33" s="658"/>
      <c r="AP33" s="708"/>
      <c r="AQ33" s="709"/>
      <c r="AR33" s="709"/>
      <c r="AS33" s="709"/>
      <c r="AT33" s="712"/>
      <c r="AU33" s="363"/>
      <c r="AV33" s="363"/>
      <c r="AW33" s="363"/>
      <c r="AX33" s="606" t="s">
        <v>315</v>
      </c>
      <c r="AY33" s="607"/>
      <c r="AZ33" s="607"/>
      <c r="BA33" s="607"/>
      <c r="BB33" s="607"/>
      <c r="BC33" s="607"/>
      <c r="BD33" s="607"/>
      <c r="BE33" s="607"/>
      <c r="BF33" s="608"/>
      <c r="BG33" s="691">
        <v>99.8</v>
      </c>
      <c r="BH33" s="610"/>
      <c r="BI33" s="610"/>
      <c r="BJ33" s="610"/>
      <c r="BK33" s="610"/>
      <c r="BL33" s="610"/>
      <c r="BM33" s="648">
        <v>99.5</v>
      </c>
      <c r="BN33" s="610"/>
      <c r="BO33" s="610"/>
      <c r="BP33" s="610"/>
      <c r="BQ33" s="659"/>
      <c r="BR33" s="691">
        <v>99.5</v>
      </c>
      <c r="BS33" s="610"/>
      <c r="BT33" s="610"/>
      <c r="BU33" s="610"/>
      <c r="BV33" s="610"/>
      <c r="BW33" s="610"/>
      <c r="BX33" s="648">
        <v>98.9</v>
      </c>
      <c r="BY33" s="610"/>
      <c r="BZ33" s="610"/>
      <c r="CA33" s="610"/>
      <c r="CB33" s="659"/>
      <c r="CD33" s="666" t="s">
        <v>316</v>
      </c>
      <c r="CE33" s="667"/>
      <c r="CF33" s="667"/>
      <c r="CG33" s="667"/>
      <c r="CH33" s="667"/>
      <c r="CI33" s="667"/>
      <c r="CJ33" s="667"/>
      <c r="CK33" s="667"/>
      <c r="CL33" s="667"/>
      <c r="CM33" s="667"/>
      <c r="CN33" s="667"/>
      <c r="CO33" s="667"/>
      <c r="CP33" s="667"/>
      <c r="CQ33" s="668"/>
      <c r="CR33" s="629">
        <v>18632213</v>
      </c>
      <c r="CS33" s="640"/>
      <c r="CT33" s="640"/>
      <c r="CU33" s="640"/>
      <c r="CV33" s="640"/>
      <c r="CW33" s="640"/>
      <c r="CX33" s="640"/>
      <c r="CY33" s="641"/>
      <c r="CZ33" s="632">
        <v>38.5</v>
      </c>
      <c r="DA33" s="642"/>
      <c r="DB33" s="642"/>
      <c r="DC33" s="643"/>
      <c r="DD33" s="635">
        <v>14511449</v>
      </c>
      <c r="DE33" s="640"/>
      <c r="DF33" s="640"/>
      <c r="DG33" s="640"/>
      <c r="DH33" s="640"/>
      <c r="DI33" s="640"/>
      <c r="DJ33" s="640"/>
      <c r="DK33" s="641"/>
      <c r="DL33" s="635">
        <v>10217703</v>
      </c>
      <c r="DM33" s="640"/>
      <c r="DN33" s="640"/>
      <c r="DO33" s="640"/>
      <c r="DP33" s="640"/>
      <c r="DQ33" s="640"/>
      <c r="DR33" s="640"/>
      <c r="DS33" s="640"/>
      <c r="DT33" s="640"/>
      <c r="DU33" s="640"/>
      <c r="DV33" s="641"/>
      <c r="DW33" s="632">
        <v>40.700000000000003</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2600208</v>
      </c>
      <c r="S34" s="630"/>
      <c r="T34" s="630"/>
      <c r="U34" s="630"/>
      <c r="V34" s="630"/>
      <c r="W34" s="630"/>
      <c r="X34" s="630"/>
      <c r="Y34" s="631"/>
      <c r="Z34" s="656">
        <v>5.0999999999999996</v>
      </c>
      <c r="AA34" s="656"/>
      <c r="AB34" s="656"/>
      <c r="AC34" s="656"/>
      <c r="AD34" s="657" t="s">
        <v>127</v>
      </c>
      <c r="AE34" s="657"/>
      <c r="AF34" s="657"/>
      <c r="AG34" s="657"/>
      <c r="AH34" s="657"/>
      <c r="AI34" s="657"/>
      <c r="AJ34" s="657"/>
      <c r="AK34" s="657"/>
      <c r="AL34" s="632" t="s">
        <v>127</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7586194</v>
      </c>
      <c r="CS34" s="630"/>
      <c r="CT34" s="630"/>
      <c r="CU34" s="630"/>
      <c r="CV34" s="630"/>
      <c r="CW34" s="630"/>
      <c r="CX34" s="630"/>
      <c r="CY34" s="631"/>
      <c r="CZ34" s="632">
        <v>15.7</v>
      </c>
      <c r="DA34" s="642"/>
      <c r="DB34" s="642"/>
      <c r="DC34" s="643"/>
      <c r="DD34" s="635">
        <v>5026218</v>
      </c>
      <c r="DE34" s="630"/>
      <c r="DF34" s="630"/>
      <c r="DG34" s="630"/>
      <c r="DH34" s="630"/>
      <c r="DI34" s="630"/>
      <c r="DJ34" s="630"/>
      <c r="DK34" s="631"/>
      <c r="DL34" s="635">
        <v>4638594</v>
      </c>
      <c r="DM34" s="630"/>
      <c r="DN34" s="630"/>
      <c r="DO34" s="630"/>
      <c r="DP34" s="630"/>
      <c r="DQ34" s="630"/>
      <c r="DR34" s="630"/>
      <c r="DS34" s="630"/>
      <c r="DT34" s="630"/>
      <c r="DU34" s="630"/>
      <c r="DV34" s="631"/>
      <c r="DW34" s="632">
        <v>18.5</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546540</v>
      </c>
      <c r="S35" s="630"/>
      <c r="T35" s="630"/>
      <c r="U35" s="630"/>
      <c r="V35" s="630"/>
      <c r="W35" s="630"/>
      <c r="X35" s="630"/>
      <c r="Y35" s="631"/>
      <c r="Z35" s="656">
        <v>1.1000000000000001</v>
      </c>
      <c r="AA35" s="656"/>
      <c r="AB35" s="656"/>
      <c r="AC35" s="656"/>
      <c r="AD35" s="657" t="s">
        <v>127</v>
      </c>
      <c r="AE35" s="657"/>
      <c r="AF35" s="657"/>
      <c r="AG35" s="657"/>
      <c r="AH35" s="657"/>
      <c r="AI35" s="657"/>
      <c r="AJ35" s="657"/>
      <c r="AK35" s="657"/>
      <c r="AL35" s="632" t="s">
        <v>127</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419442</v>
      </c>
      <c r="CS35" s="640"/>
      <c r="CT35" s="640"/>
      <c r="CU35" s="640"/>
      <c r="CV35" s="640"/>
      <c r="CW35" s="640"/>
      <c r="CX35" s="640"/>
      <c r="CY35" s="641"/>
      <c r="CZ35" s="632">
        <v>0.9</v>
      </c>
      <c r="DA35" s="642"/>
      <c r="DB35" s="642"/>
      <c r="DC35" s="643"/>
      <c r="DD35" s="635">
        <v>338199</v>
      </c>
      <c r="DE35" s="640"/>
      <c r="DF35" s="640"/>
      <c r="DG35" s="640"/>
      <c r="DH35" s="640"/>
      <c r="DI35" s="640"/>
      <c r="DJ35" s="640"/>
      <c r="DK35" s="641"/>
      <c r="DL35" s="635">
        <v>338199</v>
      </c>
      <c r="DM35" s="640"/>
      <c r="DN35" s="640"/>
      <c r="DO35" s="640"/>
      <c r="DP35" s="640"/>
      <c r="DQ35" s="640"/>
      <c r="DR35" s="640"/>
      <c r="DS35" s="640"/>
      <c r="DT35" s="640"/>
      <c r="DU35" s="640"/>
      <c r="DV35" s="641"/>
      <c r="DW35" s="632">
        <v>1.3</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52615</v>
      </c>
      <c r="S36" s="630"/>
      <c r="T36" s="630"/>
      <c r="U36" s="630"/>
      <c r="V36" s="630"/>
      <c r="W36" s="630"/>
      <c r="X36" s="630"/>
      <c r="Y36" s="631"/>
      <c r="Z36" s="656">
        <v>0.1</v>
      </c>
      <c r="AA36" s="656"/>
      <c r="AB36" s="656"/>
      <c r="AC36" s="656"/>
      <c r="AD36" s="657" t="s">
        <v>127</v>
      </c>
      <c r="AE36" s="657"/>
      <c r="AF36" s="657"/>
      <c r="AG36" s="657"/>
      <c r="AH36" s="657"/>
      <c r="AI36" s="657"/>
      <c r="AJ36" s="657"/>
      <c r="AK36" s="657"/>
      <c r="AL36" s="632" t="s">
        <v>127</v>
      </c>
      <c r="AM36" s="633"/>
      <c r="AN36" s="633"/>
      <c r="AO36" s="658"/>
      <c r="AP36" s="218"/>
      <c r="AQ36" s="679" t="s">
        <v>324</v>
      </c>
      <c r="AR36" s="680"/>
      <c r="AS36" s="680"/>
      <c r="AT36" s="680"/>
      <c r="AU36" s="680"/>
      <c r="AV36" s="680"/>
      <c r="AW36" s="680"/>
      <c r="AX36" s="680"/>
      <c r="AY36" s="681"/>
      <c r="AZ36" s="682">
        <v>3741526</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242672</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3256485</v>
      </c>
      <c r="CS36" s="630"/>
      <c r="CT36" s="630"/>
      <c r="CU36" s="630"/>
      <c r="CV36" s="630"/>
      <c r="CW36" s="630"/>
      <c r="CX36" s="630"/>
      <c r="CY36" s="631"/>
      <c r="CZ36" s="632">
        <v>6.7</v>
      </c>
      <c r="DA36" s="642"/>
      <c r="DB36" s="642"/>
      <c r="DC36" s="643"/>
      <c r="DD36" s="635">
        <v>3003245</v>
      </c>
      <c r="DE36" s="630"/>
      <c r="DF36" s="630"/>
      <c r="DG36" s="630"/>
      <c r="DH36" s="630"/>
      <c r="DI36" s="630"/>
      <c r="DJ36" s="630"/>
      <c r="DK36" s="631"/>
      <c r="DL36" s="635">
        <v>2557083</v>
      </c>
      <c r="DM36" s="630"/>
      <c r="DN36" s="630"/>
      <c r="DO36" s="630"/>
      <c r="DP36" s="630"/>
      <c r="DQ36" s="630"/>
      <c r="DR36" s="630"/>
      <c r="DS36" s="630"/>
      <c r="DT36" s="630"/>
      <c r="DU36" s="630"/>
      <c r="DV36" s="631"/>
      <c r="DW36" s="632">
        <v>10.199999999999999</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923171</v>
      </c>
      <c r="S37" s="630"/>
      <c r="T37" s="630"/>
      <c r="U37" s="630"/>
      <c r="V37" s="630"/>
      <c r="W37" s="630"/>
      <c r="X37" s="630"/>
      <c r="Y37" s="631"/>
      <c r="Z37" s="656">
        <v>1.8</v>
      </c>
      <c r="AA37" s="656"/>
      <c r="AB37" s="656"/>
      <c r="AC37" s="656"/>
      <c r="AD37" s="657" t="s">
        <v>127</v>
      </c>
      <c r="AE37" s="657"/>
      <c r="AF37" s="657"/>
      <c r="AG37" s="657"/>
      <c r="AH37" s="657"/>
      <c r="AI37" s="657"/>
      <c r="AJ37" s="657"/>
      <c r="AK37" s="657"/>
      <c r="AL37" s="632" t="s">
        <v>127</v>
      </c>
      <c r="AM37" s="633"/>
      <c r="AN37" s="633"/>
      <c r="AO37" s="658"/>
      <c r="AQ37" s="670" t="s">
        <v>328</v>
      </c>
      <c r="AR37" s="671"/>
      <c r="AS37" s="671"/>
      <c r="AT37" s="671"/>
      <c r="AU37" s="671"/>
      <c r="AV37" s="671"/>
      <c r="AW37" s="671"/>
      <c r="AX37" s="671"/>
      <c r="AY37" s="672"/>
      <c r="AZ37" s="629">
        <v>273097</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120381</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1294918</v>
      </c>
      <c r="CS37" s="640"/>
      <c r="CT37" s="640"/>
      <c r="CU37" s="640"/>
      <c r="CV37" s="640"/>
      <c r="CW37" s="640"/>
      <c r="CX37" s="640"/>
      <c r="CY37" s="641"/>
      <c r="CZ37" s="632">
        <v>2.7</v>
      </c>
      <c r="DA37" s="642"/>
      <c r="DB37" s="642"/>
      <c r="DC37" s="643"/>
      <c r="DD37" s="635">
        <v>1294918</v>
      </c>
      <c r="DE37" s="640"/>
      <c r="DF37" s="640"/>
      <c r="DG37" s="640"/>
      <c r="DH37" s="640"/>
      <c r="DI37" s="640"/>
      <c r="DJ37" s="640"/>
      <c r="DK37" s="641"/>
      <c r="DL37" s="635">
        <v>1294918</v>
      </c>
      <c r="DM37" s="640"/>
      <c r="DN37" s="640"/>
      <c r="DO37" s="640"/>
      <c r="DP37" s="640"/>
      <c r="DQ37" s="640"/>
      <c r="DR37" s="640"/>
      <c r="DS37" s="640"/>
      <c r="DT37" s="640"/>
      <c r="DU37" s="640"/>
      <c r="DV37" s="641"/>
      <c r="DW37" s="632">
        <v>5.2</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2843414</v>
      </c>
      <c r="S38" s="630"/>
      <c r="T38" s="630"/>
      <c r="U38" s="630"/>
      <c r="V38" s="630"/>
      <c r="W38" s="630"/>
      <c r="X38" s="630"/>
      <c r="Y38" s="631"/>
      <c r="Z38" s="656">
        <v>5.6</v>
      </c>
      <c r="AA38" s="656"/>
      <c r="AB38" s="656"/>
      <c r="AC38" s="656"/>
      <c r="AD38" s="657" t="s">
        <v>127</v>
      </c>
      <c r="AE38" s="657"/>
      <c r="AF38" s="657"/>
      <c r="AG38" s="657"/>
      <c r="AH38" s="657"/>
      <c r="AI38" s="657"/>
      <c r="AJ38" s="657"/>
      <c r="AK38" s="657"/>
      <c r="AL38" s="632" t="s">
        <v>127</v>
      </c>
      <c r="AM38" s="633"/>
      <c r="AN38" s="633"/>
      <c r="AO38" s="658"/>
      <c r="AQ38" s="670" t="s">
        <v>332</v>
      </c>
      <c r="AR38" s="671"/>
      <c r="AS38" s="671"/>
      <c r="AT38" s="671"/>
      <c r="AU38" s="671"/>
      <c r="AV38" s="671"/>
      <c r="AW38" s="671"/>
      <c r="AX38" s="671"/>
      <c r="AY38" s="672"/>
      <c r="AZ38" s="629">
        <v>14410</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14340</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3454019</v>
      </c>
      <c r="CS38" s="630"/>
      <c r="CT38" s="630"/>
      <c r="CU38" s="630"/>
      <c r="CV38" s="630"/>
      <c r="CW38" s="630"/>
      <c r="CX38" s="630"/>
      <c r="CY38" s="631"/>
      <c r="CZ38" s="632">
        <v>7.1</v>
      </c>
      <c r="DA38" s="642"/>
      <c r="DB38" s="642"/>
      <c r="DC38" s="643"/>
      <c r="DD38" s="635">
        <v>2868237</v>
      </c>
      <c r="DE38" s="630"/>
      <c r="DF38" s="630"/>
      <c r="DG38" s="630"/>
      <c r="DH38" s="630"/>
      <c r="DI38" s="630"/>
      <c r="DJ38" s="630"/>
      <c r="DK38" s="631"/>
      <c r="DL38" s="635">
        <v>2683827</v>
      </c>
      <c r="DM38" s="630"/>
      <c r="DN38" s="630"/>
      <c r="DO38" s="630"/>
      <c r="DP38" s="630"/>
      <c r="DQ38" s="630"/>
      <c r="DR38" s="630"/>
      <c r="DS38" s="630"/>
      <c r="DT38" s="630"/>
      <c r="DU38" s="630"/>
      <c r="DV38" s="631"/>
      <c r="DW38" s="632">
        <v>10.7</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493885</v>
      </c>
      <c r="S39" s="630"/>
      <c r="T39" s="630"/>
      <c r="U39" s="630"/>
      <c r="V39" s="630"/>
      <c r="W39" s="630"/>
      <c r="X39" s="630"/>
      <c r="Y39" s="631"/>
      <c r="Z39" s="656">
        <v>1</v>
      </c>
      <c r="AA39" s="656"/>
      <c r="AB39" s="656"/>
      <c r="AC39" s="656"/>
      <c r="AD39" s="657">
        <v>5</v>
      </c>
      <c r="AE39" s="657"/>
      <c r="AF39" s="657"/>
      <c r="AG39" s="657"/>
      <c r="AH39" s="657"/>
      <c r="AI39" s="657"/>
      <c r="AJ39" s="657"/>
      <c r="AK39" s="657"/>
      <c r="AL39" s="632">
        <v>0</v>
      </c>
      <c r="AM39" s="633"/>
      <c r="AN39" s="633"/>
      <c r="AO39" s="658"/>
      <c r="AQ39" s="670" t="s">
        <v>336</v>
      </c>
      <c r="AR39" s="671"/>
      <c r="AS39" s="671"/>
      <c r="AT39" s="671"/>
      <c r="AU39" s="671"/>
      <c r="AV39" s="671"/>
      <c r="AW39" s="671"/>
      <c r="AX39" s="671"/>
      <c r="AY39" s="672"/>
      <c r="AZ39" s="629" t="s">
        <v>127</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20523</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3914353</v>
      </c>
      <c r="CS39" s="640"/>
      <c r="CT39" s="640"/>
      <c r="CU39" s="640"/>
      <c r="CV39" s="640"/>
      <c r="CW39" s="640"/>
      <c r="CX39" s="640"/>
      <c r="CY39" s="641"/>
      <c r="CZ39" s="632">
        <v>8.1</v>
      </c>
      <c r="DA39" s="642"/>
      <c r="DB39" s="642"/>
      <c r="DC39" s="643"/>
      <c r="DD39" s="635">
        <v>3274830</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v>6366333</v>
      </c>
      <c r="S40" s="630"/>
      <c r="T40" s="630"/>
      <c r="U40" s="630"/>
      <c r="V40" s="630"/>
      <c r="W40" s="630"/>
      <c r="X40" s="630"/>
      <c r="Y40" s="631"/>
      <c r="Z40" s="656">
        <v>12.5</v>
      </c>
      <c r="AA40" s="656"/>
      <c r="AB40" s="656"/>
      <c r="AC40" s="656"/>
      <c r="AD40" s="657" t="s">
        <v>127</v>
      </c>
      <c r="AE40" s="657"/>
      <c r="AF40" s="657"/>
      <c r="AG40" s="657"/>
      <c r="AH40" s="657"/>
      <c r="AI40" s="657"/>
      <c r="AJ40" s="657"/>
      <c r="AK40" s="657"/>
      <c r="AL40" s="632" t="s">
        <v>127</v>
      </c>
      <c r="AM40" s="633"/>
      <c r="AN40" s="633"/>
      <c r="AO40" s="658"/>
      <c r="AQ40" s="670" t="s">
        <v>340</v>
      </c>
      <c r="AR40" s="671"/>
      <c r="AS40" s="671"/>
      <c r="AT40" s="671"/>
      <c r="AU40" s="671"/>
      <c r="AV40" s="671"/>
      <c r="AW40" s="671"/>
      <c r="AX40" s="671"/>
      <c r="AY40" s="672"/>
      <c r="AZ40" s="629" t="s">
        <v>127</v>
      </c>
      <c r="BA40" s="630"/>
      <c r="BB40" s="630"/>
      <c r="BC40" s="630"/>
      <c r="BD40" s="640"/>
      <c r="BE40" s="640"/>
      <c r="BF40" s="673"/>
      <c r="BG40" s="675" t="s">
        <v>341</v>
      </c>
      <c r="BH40" s="676"/>
      <c r="BI40" s="676"/>
      <c r="BJ40" s="676"/>
      <c r="BK40" s="676"/>
      <c r="BL40" s="364"/>
      <c r="BM40" s="667" t="s">
        <v>342</v>
      </c>
      <c r="BN40" s="667"/>
      <c r="BO40" s="667"/>
      <c r="BP40" s="667"/>
      <c r="BQ40" s="667"/>
      <c r="BR40" s="667"/>
      <c r="BS40" s="667"/>
      <c r="BT40" s="667"/>
      <c r="BU40" s="668"/>
      <c r="BV40" s="629">
        <v>99</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v>1720</v>
      </c>
      <c r="CS40" s="630"/>
      <c r="CT40" s="630"/>
      <c r="CU40" s="630"/>
      <c r="CV40" s="630"/>
      <c r="CW40" s="630"/>
      <c r="CX40" s="630"/>
      <c r="CY40" s="631"/>
      <c r="CZ40" s="632">
        <v>0</v>
      </c>
      <c r="DA40" s="642"/>
      <c r="DB40" s="642"/>
      <c r="DC40" s="643"/>
      <c r="DD40" s="635">
        <v>720</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345</v>
      </c>
      <c r="AR41" s="671"/>
      <c r="AS41" s="671"/>
      <c r="AT41" s="671"/>
      <c r="AU41" s="671"/>
      <c r="AV41" s="671"/>
      <c r="AW41" s="671"/>
      <c r="AX41" s="671"/>
      <c r="AY41" s="672"/>
      <c r="AZ41" s="629">
        <v>788342</v>
      </c>
      <c r="BA41" s="630"/>
      <c r="BB41" s="630"/>
      <c r="BC41" s="630"/>
      <c r="BD41" s="640"/>
      <c r="BE41" s="640"/>
      <c r="BF41" s="673"/>
      <c r="BG41" s="675"/>
      <c r="BH41" s="676"/>
      <c r="BI41" s="676"/>
      <c r="BJ41" s="676"/>
      <c r="BK41" s="676"/>
      <c r="BL41" s="364"/>
      <c r="BM41" s="667" t="s">
        <v>346</v>
      </c>
      <c r="BN41" s="667"/>
      <c r="BO41" s="667"/>
      <c r="BP41" s="667"/>
      <c r="BQ41" s="667"/>
      <c r="BR41" s="667"/>
      <c r="BS41" s="667"/>
      <c r="BT41" s="667"/>
      <c r="BU41" s="668"/>
      <c r="BV41" s="629" t="s">
        <v>127</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349</v>
      </c>
      <c r="AR42" s="664"/>
      <c r="AS42" s="664"/>
      <c r="AT42" s="664"/>
      <c r="AU42" s="664"/>
      <c r="AV42" s="664"/>
      <c r="AW42" s="664"/>
      <c r="AX42" s="664"/>
      <c r="AY42" s="665"/>
      <c r="AZ42" s="609">
        <v>2665677</v>
      </c>
      <c r="BA42" s="644"/>
      <c r="BB42" s="644"/>
      <c r="BC42" s="644"/>
      <c r="BD42" s="610"/>
      <c r="BE42" s="610"/>
      <c r="BF42" s="659"/>
      <c r="BG42" s="677"/>
      <c r="BH42" s="678"/>
      <c r="BI42" s="678"/>
      <c r="BJ42" s="678"/>
      <c r="BK42" s="678"/>
      <c r="BL42" s="365"/>
      <c r="BM42" s="660" t="s">
        <v>350</v>
      </c>
      <c r="BN42" s="660"/>
      <c r="BO42" s="660"/>
      <c r="BP42" s="660"/>
      <c r="BQ42" s="660"/>
      <c r="BR42" s="660"/>
      <c r="BS42" s="660"/>
      <c r="BT42" s="660"/>
      <c r="BU42" s="661"/>
      <c r="BV42" s="609">
        <v>314</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6195835</v>
      </c>
      <c r="CS42" s="640"/>
      <c r="CT42" s="640"/>
      <c r="CU42" s="640"/>
      <c r="CV42" s="640"/>
      <c r="CW42" s="640"/>
      <c r="CX42" s="640"/>
      <c r="CY42" s="641"/>
      <c r="CZ42" s="632">
        <v>12.8</v>
      </c>
      <c r="DA42" s="642"/>
      <c r="DB42" s="642"/>
      <c r="DC42" s="643"/>
      <c r="DD42" s="635">
        <v>324781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2038233</v>
      </c>
      <c r="S43" s="630"/>
      <c r="T43" s="630"/>
      <c r="U43" s="630"/>
      <c r="V43" s="630"/>
      <c r="W43" s="630"/>
      <c r="X43" s="630"/>
      <c r="Y43" s="631"/>
      <c r="Z43" s="656">
        <v>4</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29781</v>
      </c>
      <c r="CS43" s="640"/>
      <c r="CT43" s="640"/>
      <c r="CU43" s="640"/>
      <c r="CV43" s="640"/>
      <c r="CW43" s="640"/>
      <c r="CX43" s="640"/>
      <c r="CY43" s="641"/>
      <c r="CZ43" s="632">
        <v>0.1</v>
      </c>
      <c r="DA43" s="642"/>
      <c r="DB43" s="642"/>
      <c r="DC43" s="643"/>
      <c r="DD43" s="635">
        <v>29781</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50945404</v>
      </c>
      <c r="S44" s="644"/>
      <c r="T44" s="644"/>
      <c r="U44" s="644"/>
      <c r="V44" s="644"/>
      <c r="W44" s="644"/>
      <c r="X44" s="644"/>
      <c r="Y44" s="645"/>
      <c r="Z44" s="646">
        <v>100</v>
      </c>
      <c r="AA44" s="646"/>
      <c r="AB44" s="646"/>
      <c r="AC44" s="646"/>
      <c r="AD44" s="647">
        <v>23083129</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6195835</v>
      </c>
      <c r="CS44" s="630"/>
      <c r="CT44" s="630"/>
      <c r="CU44" s="630"/>
      <c r="CV44" s="630"/>
      <c r="CW44" s="630"/>
      <c r="CX44" s="630"/>
      <c r="CY44" s="631"/>
      <c r="CZ44" s="632">
        <v>12.8</v>
      </c>
      <c r="DA44" s="633"/>
      <c r="DB44" s="633"/>
      <c r="DC44" s="634"/>
      <c r="DD44" s="635">
        <v>324781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434183</v>
      </c>
      <c r="CS45" s="640"/>
      <c r="CT45" s="640"/>
      <c r="CU45" s="640"/>
      <c r="CV45" s="640"/>
      <c r="CW45" s="640"/>
      <c r="CX45" s="640"/>
      <c r="CY45" s="641"/>
      <c r="CZ45" s="632">
        <v>0.9</v>
      </c>
      <c r="DA45" s="642"/>
      <c r="DB45" s="642"/>
      <c r="DC45" s="643"/>
      <c r="DD45" s="635">
        <v>30290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5761652</v>
      </c>
      <c r="CS46" s="630"/>
      <c r="CT46" s="630"/>
      <c r="CU46" s="630"/>
      <c r="CV46" s="630"/>
      <c r="CW46" s="630"/>
      <c r="CX46" s="630"/>
      <c r="CY46" s="631"/>
      <c r="CZ46" s="632">
        <v>11.9</v>
      </c>
      <c r="DA46" s="633"/>
      <c r="DB46" s="633"/>
      <c r="DC46" s="634"/>
      <c r="DD46" s="635">
        <v>294491</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t="s">
        <v>127</v>
      </c>
      <c r="CS47" s="640"/>
      <c r="CT47" s="640"/>
      <c r="CU47" s="640"/>
      <c r="CV47" s="640"/>
      <c r="CW47" s="640"/>
      <c r="CX47" s="640"/>
      <c r="CY47" s="641"/>
      <c r="CZ47" s="632" t="s">
        <v>127</v>
      </c>
      <c r="DA47" s="642"/>
      <c r="DB47" s="642"/>
      <c r="DC47" s="643"/>
      <c r="DD47" s="635" t="s">
        <v>127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48422395</v>
      </c>
      <c r="CS49" s="610"/>
      <c r="CT49" s="610"/>
      <c r="CU49" s="610"/>
      <c r="CV49" s="610"/>
      <c r="CW49" s="610"/>
      <c r="CX49" s="610"/>
      <c r="CY49" s="611"/>
      <c r="CZ49" s="612">
        <v>100</v>
      </c>
      <c r="DA49" s="613"/>
      <c r="DB49" s="613"/>
      <c r="DC49" s="614"/>
      <c r="DD49" s="615">
        <v>27481565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Dh0PA/tIy+U6aovJa//O88ys7uKlkquVcZQWLieKAjNiylUlmcZMyS7EbpJssrG1+mxMbP71JOc+w5hadzNIg==" saltValue="XszO+iAnNtzoZH4F341su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Q72" sqref="Q72:U7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50945</v>
      </c>
      <c r="R7" s="782"/>
      <c r="S7" s="782"/>
      <c r="T7" s="782"/>
      <c r="U7" s="782"/>
      <c r="V7" s="782">
        <v>48422</v>
      </c>
      <c r="W7" s="782"/>
      <c r="X7" s="782"/>
      <c r="Y7" s="782"/>
      <c r="Z7" s="782"/>
      <c r="AA7" s="782">
        <v>2523</v>
      </c>
      <c r="AB7" s="782"/>
      <c r="AC7" s="782"/>
      <c r="AD7" s="782"/>
      <c r="AE7" s="783"/>
      <c r="AF7" s="784">
        <v>2214</v>
      </c>
      <c r="AG7" s="785"/>
      <c r="AH7" s="785"/>
      <c r="AI7" s="785"/>
      <c r="AJ7" s="786"/>
      <c r="AK7" s="787">
        <v>923</v>
      </c>
      <c r="AL7" s="788"/>
      <c r="AM7" s="788"/>
      <c r="AN7" s="788"/>
      <c r="AO7" s="788"/>
      <c r="AP7" s="788">
        <v>41321</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579</v>
      </c>
      <c r="BT7" s="776"/>
      <c r="BU7" s="776"/>
      <c r="BV7" s="776"/>
      <c r="BW7" s="776"/>
      <c r="BX7" s="776"/>
      <c r="BY7" s="776"/>
      <c r="BZ7" s="776"/>
      <c r="CA7" s="776"/>
      <c r="CB7" s="776"/>
      <c r="CC7" s="776"/>
      <c r="CD7" s="776"/>
      <c r="CE7" s="776"/>
      <c r="CF7" s="776"/>
      <c r="CG7" s="791"/>
      <c r="CH7" s="772">
        <v>0</v>
      </c>
      <c r="CI7" s="773"/>
      <c r="CJ7" s="773"/>
      <c r="CK7" s="773"/>
      <c r="CL7" s="774"/>
      <c r="CM7" s="772" t="s">
        <v>581</v>
      </c>
      <c r="CN7" s="773"/>
      <c r="CO7" s="773"/>
      <c r="CP7" s="773"/>
      <c r="CQ7" s="774"/>
      <c r="CR7" s="772" t="s">
        <v>581</v>
      </c>
      <c r="CS7" s="773"/>
      <c r="CT7" s="773"/>
      <c r="CU7" s="773"/>
      <c r="CV7" s="774"/>
      <c r="CW7" s="772" t="s">
        <v>581</v>
      </c>
      <c r="CX7" s="773"/>
      <c r="CY7" s="773"/>
      <c r="CZ7" s="773"/>
      <c r="DA7" s="774"/>
      <c r="DB7" s="772" t="s">
        <v>581</v>
      </c>
      <c r="DC7" s="773"/>
      <c r="DD7" s="773"/>
      <c r="DE7" s="773"/>
      <c r="DF7" s="774"/>
      <c r="DG7" s="772" t="s">
        <v>581</v>
      </c>
      <c r="DH7" s="773"/>
      <c r="DI7" s="773"/>
      <c r="DJ7" s="773"/>
      <c r="DK7" s="774"/>
      <c r="DL7" s="772" t="s">
        <v>581</v>
      </c>
      <c r="DM7" s="773"/>
      <c r="DN7" s="773"/>
      <c r="DO7" s="773"/>
      <c r="DP7" s="774"/>
      <c r="DQ7" s="772" t="s">
        <v>581</v>
      </c>
      <c r="DR7" s="773"/>
      <c r="DS7" s="773"/>
      <c r="DT7" s="773"/>
      <c r="DU7" s="774"/>
      <c r="DV7" s="775" t="s">
        <v>582</v>
      </c>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388</v>
      </c>
      <c r="B23" s="818" t="s">
        <v>389</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2214</v>
      </c>
      <c r="AG23" s="822"/>
      <c r="AH23" s="822"/>
      <c r="AI23" s="822"/>
      <c r="AJ23" s="825"/>
      <c r="AK23" s="826"/>
      <c r="AL23" s="827"/>
      <c r="AM23" s="827"/>
      <c r="AN23" s="827"/>
      <c r="AO23" s="827"/>
      <c r="AP23" s="822"/>
      <c r="AQ23" s="822"/>
      <c r="AR23" s="822"/>
      <c r="AS23" s="822"/>
      <c r="AT23" s="822"/>
      <c r="AU23" s="838"/>
      <c r="AV23" s="838"/>
      <c r="AW23" s="838"/>
      <c r="AX23" s="838"/>
      <c r="AY23" s="839"/>
      <c r="AZ23" s="840" t="s">
        <v>390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393</v>
      </c>
      <c r="R26" s="763"/>
      <c r="S26" s="763"/>
      <c r="T26" s="763"/>
      <c r="U26" s="764"/>
      <c r="V26" s="762" t="s">
        <v>394</v>
      </c>
      <c r="W26" s="763"/>
      <c r="X26" s="763"/>
      <c r="Y26" s="763"/>
      <c r="Z26" s="764"/>
      <c r="AA26" s="762" t="s">
        <v>395</v>
      </c>
      <c r="AB26" s="763"/>
      <c r="AC26" s="763"/>
      <c r="AD26" s="763"/>
      <c r="AE26" s="763"/>
      <c r="AF26" s="843" t="s">
        <v>396</v>
      </c>
      <c r="AG26" s="844"/>
      <c r="AH26" s="844"/>
      <c r="AI26" s="844"/>
      <c r="AJ26" s="845"/>
      <c r="AK26" s="763" t="s">
        <v>397</v>
      </c>
      <c r="AL26" s="763"/>
      <c r="AM26" s="763"/>
      <c r="AN26" s="763"/>
      <c r="AO26" s="764"/>
      <c r="AP26" s="762" t="s">
        <v>398</v>
      </c>
      <c r="AQ26" s="763"/>
      <c r="AR26" s="763"/>
      <c r="AS26" s="763"/>
      <c r="AT26" s="764"/>
      <c r="AU26" s="762" t="s">
        <v>399</v>
      </c>
      <c r="AV26" s="763"/>
      <c r="AW26" s="763"/>
      <c r="AX26" s="763"/>
      <c r="AY26" s="764"/>
      <c r="AZ26" s="762" t="s">
        <v>400</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401</v>
      </c>
      <c r="C28" s="779"/>
      <c r="D28" s="779"/>
      <c r="E28" s="779"/>
      <c r="F28" s="779"/>
      <c r="G28" s="779"/>
      <c r="H28" s="779"/>
      <c r="I28" s="779"/>
      <c r="J28" s="779"/>
      <c r="K28" s="779"/>
      <c r="L28" s="779"/>
      <c r="M28" s="779"/>
      <c r="N28" s="779"/>
      <c r="O28" s="779"/>
      <c r="P28" s="780"/>
      <c r="Q28" s="851">
        <v>9914</v>
      </c>
      <c r="R28" s="852"/>
      <c r="S28" s="852"/>
      <c r="T28" s="852"/>
      <c r="U28" s="852"/>
      <c r="V28" s="852">
        <v>9672</v>
      </c>
      <c r="W28" s="852"/>
      <c r="X28" s="852"/>
      <c r="Y28" s="852"/>
      <c r="Z28" s="852"/>
      <c r="AA28" s="852">
        <v>243</v>
      </c>
      <c r="AB28" s="852"/>
      <c r="AC28" s="852"/>
      <c r="AD28" s="852"/>
      <c r="AE28" s="853"/>
      <c r="AF28" s="854">
        <v>243</v>
      </c>
      <c r="AG28" s="852"/>
      <c r="AH28" s="852"/>
      <c r="AI28" s="852"/>
      <c r="AJ28" s="855"/>
      <c r="AK28" s="856">
        <v>964</v>
      </c>
      <c r="AL28" s="857"/>
      <c r="AM28" s="857"/>
      <c r="AN28" s="857"/>
      <c r="AO28" s="857"/>
      <c r="AP28" s="857" t="s">
        <v>581</v>
      </c>
      <c r="AQ28" s="857"/>
      <c r="AR28" s="857"/>
      <c r="AS28" s="857"/>
      <c r="AT28" s="857"/>
      <c r="AU28" s="857" t="s">
        <v>581</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402</v>
      </c>
      <c r="C29" s="810"/>
      <c r="D29" s="810"/>
      <c r="E29" s="810"/>
      <c r="F29" s="810"/>
      <c r="G29" s="810"/>
      <c r="H29" s="810"/>
      <c r="I29" s="810"/>
      <c r="J29" s="810"/>
      <c r="K29" s="810"/>
      <c r="L29" s="810"/>
      <c r="M29" s="810"/>
      <c r="N29" s="810"/>
      <c r="O29" s="810"/>
      <c r="P29" s="811"/>
      <c r="Q29" s="812">
        <v>8322</v>
      </c>
      <c r="R29" s="813"/>
      <c r="S29" s="813"/>
      <c r="T29" s="813"/>
      <c r="U29" s="813"/>
      <c r="V29" s="813">
        <v>8022</v>
      </c>
      <c r="W29" s="813"/>
      <c r="X29" s="813"/>
      <c r="Y29" s="813"/>
      <c r="Z29" s="813"/>
      <c r="AA29" s="813">
        <v>301</v>
      </c>
      <c r="AB29" s="813"/>
      <c r="AC29" s="813"/>
      <c r="AD29" s="813"/>
      <c r="AE29" s="814"/>
      <c r="AF29" s="815">
        <v>301</v>
      </c>
      <c r="AG29" s="816"/>
      <c r="AH29" s="816"/>
      <c r="AI29" s="816"/>
      <c r="AJ29" s="817"/>
      <c r="AK29" s="863">
        <v>1429</v>
      </c>
      <c r="AL29" s="859"/>
      <c r="AM29" s="859"/>
      <c r="AN29" s="859"/>
      <c r="AO29" s="859"/>
      <c r="AP29" s="859" t="s">
        <v>581</v>
      </c>
      <c r="AQ29" s="859"/>
      <c r="AR29" s="859"/>
      <c r="AS29" s="859"/>
      <c r="AT29" s="859"/>
      <c r="AU29" s="859" t="s">
        <v>581</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403</v>
      </c>
      <c r="C30" s="810"/>
      <c r="D30" s="810"/>
      <c r="E30" s="810"/>
      <c r="F30" s="810"/>
      <c r="G30" s="810"/>
      <c r="H30" s="810"/>
      <c r="I30" s="810"/>
      <c r="J30" s="810"/>
      <c r="K30" s="810"/>
      <c r="L30" s="810"/>
      <c r="M30" s="810"/>
      <c r="N30" s="810"/>
      <c r="O30" s="810"/>
      <c r="P30" s="811"/>
      <c r="Q30" s="812">
        <v>1364</v>
      </c>
      <c r="R30" s="813"/>
      <c r="S30" s="813"/>
      <c r="T30" s="813"/>
      <c r="U30" s="813"/>
      <c r="V30" s="813">
        <v>1361</v>
      </c>
      <c r="W30" s="813"/>
      <c r="X30" s="813"/>
      <c r="Y30" s="813"/>
      <c r="Z30" s="813"/>
      <c r="AA30" s="813">
        <v>4</v>
      </c>
      <c r="AB30" s="813"/>
      <c r="AC30" s="813"/>
      <c r="AD30" s="813"/>
      <c r="AE30" s="814"/>
      <c r="AF30" s="815">
        <v>4</v>
      </c>
      <c r="AG30" s="816"/>
      <c r="AH30" s="816"/>
      <c r="AI30" s="816"/>
      <c r="AJ30" s="817"/>
      <c r="AK30" s="863">
        <v>237</v>
      </c>
      <c r="AL30" s="859"/>
      <c r="AM30" s="859"/>
      <c r="AN30" s="859"/>
      <c r="AO30" s="859"/>
      <c r="AP30" s="859" t="s">
        <v>581</v>
      </c>
      <c r="AQ30" s="859"/>
      <c r="AR30" s="859"/>
      <c r="AS30" s="859"/>
      <c r="AT30" s="859"/>
      <c r="AU30" s="859" t="s">
        <v>581</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404</v>
      </c>
      <c r="C31" s="810"/>
      <c r="D31" s="810"/>
      <c r="E31" s="810"/>
      <c r="F31" s="810"/>
      <c r="G31" s="810"/>
      <c r="H31" s="810"/>
      <c r="I31" s="810"/>
      <c r="J31" s="810"/>
      <c r="K31" s="810"/>
      <c r="L31" s="810"/>
      <c r="M31" s="810"/>
      <c r="N31" s="810"/>
      <c r="O31" s="810"/>
      <c r="P31" s="811"/>
      <c r="Q31" s="812">
        <v>1680</v>
      </c>
      <c r="R31" s="813"/>
      <c r="S31" s="813"/>
      <c r="T31" s="813"/>
      <c r="U31" s="813"/>
      <c r="V31" s="813">
        <v>1516</v>
      </c>
      <c r="W31" s="813"/>
      <c r="X31" s="813"/>
      <c r="Y31" s="813"/>
      <c r="Z31" s="813"/>
      <c r="AA31" s="813">
        <v>164</v>
      </c>
      <c r="AB31" s="813"/>
      <c r="AC31" s="813"/>
      <c r="AD31" s="813"/>
      <c r="AE31" s="814"/>
      <c r="AF31" s="815">
        <v>971</v>
      </c>
      <c r="AG31" s="816"/>
      <c r="AH31" s="816"/>
      <c r="AI31" s="816"/>
      <c r="AJ31" s="817"/>
      <c r="AK31" s="863">
        <v>19</v>
      </c>
      <c r="AL31" s="859"/>
      <c r="AM31" s="859"/>
      <c r="AN31" s="859"/>
      <c r="AO31" s="859"/>
      <c r="AP31" s="859">
        <v>1624</v>
      </c>
      <c r="AQ31" s="859"/>
      <c r="AR31" s="859"/>
      <c r="AS31" s="859"/>
      <c r="AT31" s="859"/>
      <c r="AU31" s="859" t="s">
        <v>581</v>
      </c>
      <c r="AV31" s="859"/>
      <c r="AW31" s="859"/>
      <c r="AX31" s="859"/>
      <c r="AY31" s="859"/>
      <c r="AZ31" s="860"/>
      <c r="BA31" s="860"/>
      <c r="BB31" s="860"/>
      <c r="BC31" s="860"/>
      <c r="BD31" s="860"/>
      <c r="BE31" s="861" t="s">
        <v>405</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406</v>
      </c>
      <c r="C32" s="810"/>
      <c r="D32" s="810"/>
      <c r="E32" s="810"/>
      <c r="F32" s="810"/>
      <c r="G32" s="810"/>
      <c r="H32" s="810"/>
      <c r="I32" s="810"/>
      <c r="J32" s="810"/>
      <c r="K32" s="810"/>
      <c r="L32" s="810"/>
      <c r="M32" s="810"/>
      <c r="N32" s="810"/>
      <c r="O32" s="810"/>
      <c r="P32" s="811"/>
      <c r="Q32" s="812">
        <v>1704</v>
      </c>
      <c r="R32" s="813"/>
      <c r="S32" s="813"/>
      <c r="T32" s="813"/>
      <c r="U32" s="813"/>
      <c r="V32" s="813">
        <v>1435</v>
      </c>
      <c r="W32" s="813"/>
      <c r="X32" s="813"/>
      <c r="Y32" s="813"/>
      <c r="Z32" s="813"/>
      <c r="AA32" s="813">
        <v>269</v>
      </c>
      <c r="AB32" s="813"/>
      <c r="AC32" s="813"/>
      <c r="AD32" s="813"/>
      <c r="AE32" s="814"/>
      <c r="AF32" s="815">
        <v>2004</v>
      </c>
      <c r="AG32" s="816"/>
      <c r="AH32" s="816"/>
      <c r="AI32" s="816"/>
      <c r="AJ32" s="817"/>
      <c r="AK32" s="863">
        <v>273</v>
      </c>
      <c r="AL32" s="859"/>
      <c r="AM32" s="859"/>
      <c r="AN32" s="859"/>
      <c r="AO32" s="859"/>
      <c r="AP32" s="859">
        <v>2684</v>
      </c>
      <c r="AQ32" s="859"/>
      <c r="AR32" s="859"/>
      <c r="AS32" s="859"/>
      <c r="AT32" s="859"/>
      <c r="AU32" s="859">
        <v>1798</v>
      </c>
      <c r="AV32" s="859"/>
      <c r="AW32" s="859"/>
      <c r="AX32" s="859"/>
      <c r="AY32" s="859"/>
      <c r="AZ32" s="860"/>
      <c r="BA32" s="860"/>
      <c r="BB32" s="860"/>
      <c r="BC32" s="860"/>
      <c r="BD32" s="860"/>
      <c r="BE32" s="861" t="s">
        <v>407</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388</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3522</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410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9" t="s">
        <v>573</v>
      </c>
      <c r="C68" s="897"/>
      <c r="D68" s="897"/>
      <c r="E68" s="897"/>
      <c r="F68" s="897"/>
      <c r="G68" s="897"/>
      <c r="H68" s="897"/>
      <c r="I68" s="897"/>
      <c r="J68" s="897"/>
      <c r="K68" s="897"/>
      <c r="L68" s="897"/>
      <c r="M68" s="897"/>
      <c r="N68" s="897"/>
      <c r="O68" s="897"/>
      <c r="P68" s="900"/>
      <c r="Q68" s="901">
        <v>3843</v>
      </c>
      <c r="R68" s="895"/>
      <c r="S68" s="895"/>
      <c r="T68" s="895"/>
      <c r="U68" s="895"/>
      <c r="V68" s="895">
        <v>3664</v>
      </c>
      <c r="W68" s="895"/>
      <c r="X68" s="895"/>
      <c r="Y68" s="895"/>
      <c r="Z68" s="895"/>
      <c r="AA68" s="895">
        <v>178</v>
      </c>
      <c r="AB68" s="895"/>
      <c r="AC68" s="895"/>
      <c r="AD68" s="895"/>
      <c r="AE68" s="895"/>
      <c r="AF68" s="895">
        <v>178</v>
      </c>
      <c r="AG68" s="895"/>
      <c r="AH68" s="895"/>
      <c r="AI68" s="895"/>
      <c r="AJ68" s="895"/>
      <c r="AK68" s="895" t="s">
        <v>580</v>
      </c>
      <c r="AL68" s="895"/>
      <c r="AM68" s="895"/>
      <c r="AN68" s="895"/>
      <c r="AO68" s="895"/>
      <c r="AP68" s="895">
        <v>3056</v>
      </c>
      <c r="AQ68" s="895"/>
      <c r="AR68" s="895"/>
      <c r="AS68" s="895"/>
      <c r="AT68" s="895"/>
      <c r="AU68" s="895">
        <v>1294</v>
      </c>
      <c r="AV68" s="895"/>
      <c r="AW68" s="895"/>
      <c r="AX68" s="895"/>
      <c r="AY68" s="895"/>
      <c r="AZ68" s="896" t="s">
        <v>559</v>
      </c>
      <c r="BA68" s="897"/>
      <c r="BB68" s="897"/>
      <c r="BC68" s="897"/>
      <c r="BD68" s="898"/>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574</v>
      </c>
      <c r="C69" s="903"/>
      <c r="D69" s="903"/>
      <c r="E69" s="903"/>
      <c r="F69" s="903"/>
      <c r="G69" s="903"/>
      <c r="H69" s="903"/>
      <c r="I69" s="903"/>
      <c r="J69" s="903"/>
      <c r="K69" s="903"/>
      <c r="L69" s="903"/>
      <c r="M69" s="903"/>
      <c r="N69" s="903"/>
      <c r="O69" s="903"/>
      <c r="P69" s="904"/>
      <c r="Q69" s="905">
        <v>1730.499</v>
      </c>
      <c r="R69" s="859"/>
      <c r="S69" s="859"/>
      <c r="T69" s="859"/>
      <c r="U69" s="859"/>
      <c r="V69" s="859">
        <v>1694</v>
      </c>
      <c r="W69" s="859"/>
      <c r="X69" s="859"/>
      <c r="Y69" s="859"/>
      <c r="Z69" s="859"/>
      <c r="AA69" s="859">
        <v>36.499000000000002</v>
      </c>
      <c r="AB69" s="859"/>
      <c r="AC69" s="859"/>
      <c r="AD69" s="859"/>
      <c r="AE69" s="859"/>
      <c r="AF69" s="859">
        <v>36.499000000000002</v>
      </c>
      <c r="AG69" s="859"/>
      <c r="AH69" s="859"/>
      <c r="AI69" s="859"/>
      <c r="AJ69" s="859"/>
      <c r="AK69" s="859" t="s">
        <v>513</v>
      </c>
      <c r="AL69" s="859"/>
      <c r="AM69" s="859"/>
      <c r="AN69" s="859"/>
      <c r="AO69" s="859"/>
      <c r="AP69" s="859" t="s">
        <v>513</v>
      </c>
      <c r="AQ69" s="859"/>
      <c r="AR69" s="859"/>
      <c r="AS69" s="859"/>
      <c r="AT69" s="859"/>
      <c r="AU69" s="859" t="s">
        <v>513</v>
      </c>
      <c r="AV69" s="859"/>
      <c r="AW69" s="859"/>
      <c r="AX69" s="859"/>
      <c r="AY69" s="859"/>
      <c r="AZ69" s="906" t="s">
        <v>559</v>
      </c>
      <c r="BA69" s="903"/>
      <c r="BB69" s="903"/>
      <c r="BC69" s="903"/>
      <c r="BD69" s="907"/>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574</v>
      </c>
      <c r="C70" s="903"/>
      <c r="D70" s="903"/>
      <c r="E70" s="903"/>
      <c r="F70" s="903"/>
      <c r="G70" s="903"/>
      <c r="H70" s="903"/>
      <c r="I70" s="903"/>
      <c r="J70" s="903"/>
      <c r="K70" s="903"/>
      <c r="L70" s="903"/>
      <c r="M70" s="903"/>
      <c r="N70" s="903"/>
      <c r="O70" s="903"/>
      <c r="P70" s="904"/>
      <c r="Q70" s="905">
        <v>824275.2</v>
      </c>
      <c r="R70" s="859"/>
      <c r="S70" s="859"/>
      <c r="T70" s="859"/>
      <c r="U70" s="859"/>
      <c r="V70" s="859">
        <v>793575.92700000003</v>
      </c>
      <c r="W70" s="859"/>
      <c r="X70" s="859"/>
      <c r="Y70" s="859"/>
      <c r="Z70" s="859"/>
      <c r="AA70" s="859">
        <v>30699.273000000001</v>
      </c>
      <c r="AB70" s="859"/>
      <c r="AC70" s="859"/>
      <c r="AD70" s="859"/>
      <c r="AE70" s="859"/>
      <c r="AF70" s="859">
        <v>30699.273000000001</v>
      </c>
      <c r="AG70" s="859"/>
      <c r="AH70" s="859"/>
      <c r="AI70" s="859"/>
      <c r="AJ70" s="859"/>
      <c r="AK70" s="859">
        <v>9728.4500000000007</v>
      </c>
      <c r="AL70" s="859"/>
      <c r="AM70" s="859"/>
      <c r="AN70" s="859"/>
      <c r="AO70" s="859"/>
      <c r="AP70" s="859" t="s">
        <v>513</v>
      </c>
      <c r="AQ70" s="859"/>
      <c r="AR70" s="859"/>
      <c r="AS70" s="859"/>
      <c r="AT70" s="859"/>
      <c r="AU70" s="859" t="s">
        <v>513</v>
      </c>
      <c r="AV70" s="859"/>
      <c r="AW70" s="859"/>
      <c r="AX70" s="859"/>
      <c r="AY70" s="859"/>
      <c r="AZ70" s="906" t="s">
        <v>577</v>
      </c>
      <c r="BA70" s="903"/>
      <c r="BB70" s="903"/>
      <c r="BC70" s="903"/>
      <c r="BD70" s="907"/>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575</v>
      </c>
      <c r="C71" s="903"/>
      <c r="D71" s="903"/>
      <c r="E71" s="903"/>
      <c r="F71" s="903"/>
      <c r="G71" s="903"/>
      <c r="H71" s="903"/>
      <c r="I71" s="903"/>
      <c r="J71" s="903"/>
      <c r="K71" s="903"/>
      <c r="L71" s="903"/>
      <c r="M71" s="903"/>
      <c r="N71" s="903"/>
      <c r="O71" s="903"/>
      <c r="P71" s="904"/>
      <c r="Q71" s="905">
        <v>23194</v>
      </c>
      <c r="R71" s="859"/>
      <c r="S71" s="859"/>
      <c r="T71" s="859"/>
      <c r="U71" s="859"/>
      <c r="V71" s="859">
        <v>22713.573</v>
      </c>
      <c r="W71" s="859"/>
      <c r="X71" s="859"/>
      <c r="Y71" s="859"/>
      <c r="Z71" s="859"/>
      <c r="AA71" s="859">
        <v>479.88499999999999</v>
      </c>
      <c r="AB71" s="859"/>
      <c r="AC71" s="859"/>
      <c r="AD71" s="859"/>
      <c r="AE71" s="859"/>
      <c r="AF71" s="859">
        <v>479.88499999999999</v>
      </c>
      <c r="AG71" s="859"/>
      <c r="AH71" s="859"/>
      <c r="AI71" s="859"/>
      <c r="AJ71" s="859"/>
      <c r="AK71" s="859">
        <v>23.1</v>
      </c>
      <c r="AL71" s="859"/>
      <c r="AM71" s="859"/>
      <c r="AN71" s="859"/>
      <c r="AO71" s="859"/>
      <c r="AP71" s="859" t="s">
        <v>513</v>
      </c>
      <c r="AQ71" s="859"/>
      <c r="AR71" s="859"/>
      <c r="AS71" s="859"/>
      <c r="AT71" s="859"/>
      <c r="AU71" s="859" t="s">
        <v>513</v>
      </c>
      <c r="AV71" s="859"/>
      <c r="AW71" s="859"/>
      <c r="AX71" s="859"/>
      <c r="AY71" s="859"/>
      <c r="AZ71" s="906" t="s">
        <v>559</v>
      </c>
      <c r="BA71" s="903"/>
      <c r="BB71" s="903"/>
      <c r="BC71" s="903"/>
      <c r="BD71" s="907"/>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575</v>
      </c>
      <c r="C72" s="903"/>
      <c r="D72" s="903"/>
      <c r="E72" s="903"/>
      <c r="F72" s="903"/>
      <c r="G72" s="903"/>
      <c r="H72" s="903"/>
      <c r="I72" s="903"/>
      <c r="J72" s="903"/>
      <c r="K72" s="903"/>
      <c r="L72" s="903"/>
      <c r="M72" s="903"/>
      <c r="N72" s="903"/>
      <c r="O72" s="903"/>
      <c r="P72" s="904"/>
      <c r="Q72" s="905">
        <v>237.52600000000001</v>
      </c>
      <c r="R72" s="859"/>
      <c r="S72" s="859"/>
      <c r="T72" s="859"/>
      <c r="U72" s="859"/>
      <c r="V72" s="859">
        <v>112.065</v>
      </c>
      <c r="W72" s="859"/>
      <c r="X72" s="859"/>
      <c r="Y72" s="859"/>
      <c r="Z72" s="859"/>
      <c r="AA72" s="859">
        <v>125.461</v>
      </c>
      <c r="AB72" s="859"/>
      <c r="AC72" s="859"/>
      <c r="AD72" s="859"/>
      <c r="AE72" s="859"/>
      <c r="AF72" s="859">
        <v>125.461</v>
      </c>
      <c r="AG72" s="859"/>
      <c r="AH72" s="859"/>
      <c r="AI72" s="859"/>
      <c r="AJ72" s="859"/>
      <c r="AK72" s="859" t="s">
        <v>513</v>
      </c>
      <c r="AL72" s="859"/>
      <c r="AM72" s="859"/>
      <c r="AN72" s="859"/>
      <c r="AO72" s="859"/>
      <c r="AP72" s="859" t="s">
        <v>513</v>
      </c>
      <c r="AQ72" s="859"/>
      <c r="AR72" s="859"/>
      <c r="AS72" s="859"/>
      <c r="AT72" s="859"/>
      <c r="AU72" s="859" t="s">
        <v>513</v>
      </c>
      <c r="AV72" s="859"/>
      <c r="AW72" s="859"/>
      <c r="AX72" s="859"/>
      <c r="AY72" s="859"/>
      <c r="AZ72" s="906" t="s">
        <v>578</v>
      </c>
      <c r="BA72" s="903"/>
      <c r="BB72" s="903"/>
      <c r="BC72" s="903"/>
      <c r="BD72" s="907"/>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576</v>
      </c>
      <c r="C73" s="903"/>
      <c r="D73" s="903"/>
      <c r="E73" s="903"/>
      <c r="F73" s="903"/>
      <c r="G73" s="903"/>
      <c r="H73" s="903"/>
      <c r="I73" s="903"/>
      <c r="J73" s="903"/>
      <c r="K73" s="903"/>
      <c r="L73" s="903"/>
      <c r="M73" s="903"/>
      <c r="N73" s="903"/>
      <c r="O73" s="903"/>
      <c r="P73" s="904"/>
      <c r="Q73" s="905">
        <v>331.577</v>
      </c>
      <c r="R73" s="859"/>
      <c r="S73" s="859"/>
      <c r="T73" s="859"/>
      <c r="U73" s="859"/>
      <c r="V73" s="859">
        <v>323.726</v>
      </c>
      <c r="W73" s="859"/>
      <c r="X73" s="859"/>
      <c r="Y73" s="859"/>
      <c r="Z73" s="859"/>
      <c r="AA73" s="859">
        <v>7.851</v>
      </c>
      <c r="AB73" s="859"/>
      <c r="AC73" s="859"/>
      <c r="AD73" s="859"/>
      <c r="AE73" s="859"/>
      <c r="AF73" s="859">
        <v>7.851</v>
      </c>
      <c r="AG73" s="859"/>
      <c r="AH73" s="859"/>
      <c r="AI73" s="859"/>
      <c r="AJ73" s="859"/>
      <c r="AK73" s="859">
        <v>5.2060000000000004</v>
      </c>
      <c r="AL73" s="859"/>
      <c r="AM73" s="859"/>
      <c r="AN73" s="859"/>
      <c r="AO73" s="859"/>
      <c r="AP73" s="859" t="s">
        <v>513</v>
      </c>
      <c r="AQ73" s="859"/>
      <c r="AR73" s="859"/>
      <c r="AS73" s="859"/>
      <c r="AT73" s="859"/>
      <c r="AU73" s="859" t="s">
        <v>513</v>
      </c>
      <c r="AV73" s="859"/>
      <c r="AW73" s="859"/>
      <c r="AX73" s="859"/>
      <c r="AY73" s="859"/>
      <c r="AZ73" s="906"/>
      <c r="BA73" s="903"/>
      <c r="BB73" s="903"/>
      <c r="BC73" s="903"/>
      <c r="BD73" s="907"/>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8"/>
      <c r="R75" s="909"/>
      <c r="S75" s="909"/>
      <c r="T75" s="909"/>
      <c r="U75" s="863"/>
      <c r="V75" s="910"/>
      <c r="W75" s="909"/>
      <c r="X75" s="909"/>
      <c r="Y75" s="909"/>
      <c r="Z75" s="863"/>
      <c r="AA75" s="910"/>
      <c r="AB75" s="909"/>
      <c r="AC75" s="909"/>
      <c r="AD75" s="909"/>
      <c r="AE75" s="863"/>
      <c r="AF75" s="910"/>
      <c r="AG75" s="909"/>
      <c r="AH75" s="909"/>
      <c r="AI75" s="909"/>
      <c r="AJ75" s="863"/>
      <c r="AK75" s="910"/>
      <c r="AL75" s="909"/>
      <c r="AM75" s="909"/>
      <c r="AN75" s="909"/>
      <c r="AO75" s="863"/>
      <c r="AP75" s="910"/>
      <c r="AQ75" s="909"/>
      <c r="AR75" s="909"/>
      <c r="AS75" s="909"/>
      <c r="AT75" s="863"/>
      <c r="AU75" s="910"/>
      <c r="AV75" s="909"/>
      <c r="AW75" s="909"/>
      <c r="AX75" s="909"/>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8"/>
      <c r="R76" s="909"/>
      <c r="S76" s="909"/>
      <c r="T76" s="909"/>
      <c r="U76" s="863"/>
      <c r="V76" s="910"/>
      <c r="W76" s="909"/>
      <c r="X76" s="909"/>
      <c r="Y76" s="909"/>
      <c r="Z76" s="863"/>
      <c r="AA76" s="910"/>
      <c r="AB76" s="909"/>
      <c r="AC76" s="909"/>
      <c r="AD76" s="909"/>
      <c r="AE76" s="863"/>
      <c r="AF76" s="910"/>
      <c r="AG76" s="909"/>
      <c r="AH76" s="909"/>
      <c r="AI76" s="909"/>
      <c r="AJ76" s="863"/>
      <c r="AK76" s="910"/>
      <c r="AL76" s="909"/>
      <c r="AM76" s="909"/>
      <c r="AN76" s="909"/>
      <c r="AO76" s="863"/>
      <c r="AP76" s="910"/>
      <c r="AQ76" s="909"/>
      <c r="AR76" s="909"/>
      <c r="AS76" s="909"/>
      <c r="AT76" s="863"/>
      <c r="AU76" s="910"/>
      <c r="AV76" s="909"/>
      <c r="AW76" s="909"/>
      <c r="AX76" s="909"/>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8"/>
      <c r="R77" s="909"/>
      <c r="S77" s="909"/>
      <c r="T77" s="909"/>
      <c r="U77" s="863"/>
      <c r="V77" s="910"/>
      <c r="W77" s="909"/>
      <c r="X77" s="909"/>
      <c r="Y77" s="909"/>
      <c r="Z77" s="863"/>
      <c r="AA77" s="910"/>
      <c r="AB77" s="909"/>
      <c r="AC77" s="909"/>
      <c r="AD77" s="909"/>
      <c r="AE77" s="863"/>
      <c r="AF77" s="910"/>
      <c r="AG77" s="909"/>
      <c r="AH77" s="909"/>
      <c r="AI77" s="909"/>
      <c r="AJ77" s="863"/>
      <c r="AK77" s="910"/>
      <c r="AL77" s="909"/>
      <c r="AM77" s="909"/>
      <c r="AN77" s="909"/>
      <c r="AO77" s="863"/>
      <c r="AP77" s="910"/>
      <c r="AQ77" s="909"/>
      <c r="AR77" s="909"/>
      <c r="AS77" s="909"/>
      <c r="AT77" s="863"/>
      <c r="AU77" s="910"/>
      <c r="AV77" s="909"/>
      <c r="AW77" s="909"/>
      <c r="AX77" s="909"/>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388</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8" t="s">
        <v>421</v>
      </c>
      <c r="BS102" s="819"/>
      <c r="BT102" s="819"/>
      <c r="BU102" s="819"/>
      <c r="BV102" s="819"/>
      <c r="BW102" s="819"/>
      <c r="BX102" s="819"/>
      <c r="BY102" s="819"/>
      <c r="BZ102" s="819"/>
      <c r="CA102" s="819"/>
      <c r="CB102" s="819"/>
      <c r="CC102" s="819"/>
      <c r="CD102" s="819"/>
      <c r="CE102" s="819"/>
      <c r="CF102" s="819"/>
      <c r="CG102" s="820"/>
      <c r="CH102" s="918"/>
      <c r="CI102" s="919"/>
      <c r="CJ102" s="919"/>
      <c r="CK102" s="919"/>
      <c r="CL102" s="920"/>
      <c r="CM102" s="918"/>
      <c r="CN102" s="919"/>
      <c r="CO102" s="919"/>
      <c r="CP102" s="919"/>
      <c r="CQ102" s="920"/>
      <c r="CR102" s="921"/>
      <c r="CS102" s="881"/>
      <c r="CT102" s="881"/>
      <c r="CU102" s="881"/>
      <c r="CV102" s="922"/>
      <c r="CW102" s="921"/>
      <c r="CX102" s="881"/>
      <c r="CY102" s="881"/>
      <c r="CZ102" s="881"/>
      <c r="DA102" s="922"/>
      <c r="DB102" s="921"/>
      <c r="DC102" s="881"/>
      <c r="DD102" s="881"/>
      <c r="DE102" s="881"/>
      <c r="DF102" s="922"/>
      <c r="DG102" s="921"/>
      <c r="DH102" s="881"/>
      <c r="DI102" s="881"/>
      <c r="DJ102" s="881"/>
      <c r="DK102" s="922"/>
      <c r="DL102" s="921"/>
      <c r="DM102" s="881"/>
      <c r="DN102" s="881"/>
      <c r="DO102" s="881"/>
      <c r="DP102" s="922"/>
      <c r="DQ102" s="921"/>
      <c r="DR102" s="881"/>
      <c r="DS102" s="881"/>
      <c r="DT102" s="881"/>
      <c r="DU102" s="922"/>
      <c r="DV102" s="818"/>
      <c r="DW102" s="819"/>
      <c r="DX102" s="819"/>
      <c r="DY102" s="819"/>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422</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423</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428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429</v>
      </c>
      <c r="AB109" s="924"/>
      <c r="AC109" s="924"/>
      <c r="AD109" s="924"/>
      <c r="AE109" s="925"/>
      <c r="AF109" s="923" t="s">
        <v>430</v>
      </c>
      <c r="AG109" s="924"/>
      <c r="AH109" s="924"/>
      <c r="AI109" s="924"/>
      <c r="AJ109" s="925"/>
      <c r="AK109" s="923" t="s">
        <v>303</v>
      </c>
      <c r="AL109" s="924"/>
      <c r="AM109" s="924"/>
      <c r="AN109" s="924"/>
      <c r="AO109" s="925"/>
      <c r="AP109" s="923" t="s">
        <v>431</v>
      </c>
      <c r="AQ109" s="924"/>
      <c r="AR109" s="924"/>
      <c r="AS109" s="924"/>
      <c r="AT109" s="926"/>
      <c r="AU109" s="943" t="s">
        <v>428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429</v>
      </c>
      <c r="BR109" s="924"/>
      <c r="BS109" s="924"/>
      <c r="BT109" s="924"/>
      <c r="BU109" s="925"/>
      <c r="BV109" s="923" t="s">
        <v>430</v>
      </c>
      <c r="BW109" s="924"/>
      <c r="BX109" s="924"/>
      <c r="BY109" s="924"/>
      <c r="BZ109" s="925"/>
      <c r="CA109" s="923" t="s">
        <v>303</v>
      </c>
      <c r="CB109" s="924"/>
      <c r="CC109" s="924"/>
      <c r="CD109" s="924"/>
      <c r="CE109" s="925"/>
      <c r="CF109" s="944" t="s">
        <v>431</v>
      </c>
      <c r="CG109" s="944"/>
      <c r="CH109" s="944"/>
      <c r="CI109" s="944"/>
      <c r="CJ109" s="944"/>
      <c r="CK109" s="923" t="s">
        <v>432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429</v>
      </c>
      <c r="DH109" s="924"/>
      <c r="DI109" s="924"/>
      <c r="DJ109" s="924"/>
      <c r="DK109" s="925"/>
      <c r="DL109" s="923" t="s">
        <v>430</v>
      </c>
      <c r="DM109" s="924"/>
      <c r="DN109" s="924"/>
      <c r="DO109" s="924"/>
      <c r="DP109" s="925"/>
      <c r="DQ109" s="923" t="s">
        <v>303</v>
      </c>
      <c r="DR109" s="924"/>
      <c r="DS109" s="924"/>
      <c r="DT109" s="924"/>
      <c r="DU109" s="925"/>
      <c r="DV109" s="923" t="s">
        <v>431</v>
      </c>
      <c r="DW109" s="924"/>
      <c r="DX109" s="924"/>
      <c r="DY109" s="924"/>
      <c r="DZ109" s="926"/>
    </row>
    <row r="110" spans="1:131" s="226" customFormat="1" ht="26.25" customHeight="1" x14ac:dyDescent="0.15">
      <c r="A110" s="927" t="s">
        <v>433</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4113233</v>
      </c>
      <c r="AB110" s="931"/>
      <c r="AC110" s="931"/>
      <c r="AD110" s="931"/>
      <c r="AE110" s="932"/>
      <c r="AF110" s="933">
        <v>4015133</v>
      </c>
      <c r="AG110" s="931"/>
      <c r="AH110" s="931"/>
      <c r="AI110" s="931"/>
      <c r="AJ110" s="932"/>
      <c r="AK110" s="933">
        <v>4049990</v>
      </c>
      <c r="AL110" s="931"/>
      <c r="AM110" s="931"/>
      <c r="AN110" s="931"/>
      <c r="AO110" s="932"/>
      <c r="AP110" s="934">
        <v>19.100000000000001</v>
      </c>
      <c r="AQ110" s="935"/>
      <c r="AR110" s="935"/>
      <c r="AS110" s="935"/>
      <c r="AT110" s="936"/>
      <c r="AU110" s="937" t="s">
        <v>72</v>
      </c>
      <c r="AV110" s="938"/>
      <c r="AW110" s="938"/>
      <c r="AX110" s="938"/>
      <c r="AY110" s="938"/>
      <c r="AZ110" s="960" t="s">
        <v>434</v>
      </c>
      <c r="BA110" s="928"/>
      <c r="BB110" s="928"/>
      <c r="BC110" s="928"/>
      <c r="BD110" s="928"/>
      <c r="BE110" s="928"/>
      <c r="BF110" s="928"/>
      <c r="BG110" s="928"/>
      <c r="BH110" s="928"/>
      <c r="BI110" s="928"/>
      <c r="BJ110" s="928"/>
      <c r="BK110" s="928"/>
      <c r="BL110" s="928"/>
      <c r="BM110" s="928"/>
      <c r="BN110" s="928"/>
      <c r="BO110" s="928"/>
      <c r="BP110" s="929"/>
      <c r="BQ110" s="961">
        <v>40010917</v>
      </c>
      <c r="BR110" s="962"/>
      <c r="BS110" s="962"/>
      <c r="BT110" s="962"/>
      <c r="BU110" s="962"/>
      <c r="BV110" s="962">
        <v>38885251</v>
      </c>
      <c r="BW110" s="962"/>
      <c r="BX110" s="962"/>
      <c r="BY110" s="962"/>
      <c r="BZ110" s="962"/>
      <c r="CA110" s="962">
        <v>41321411</v>
      </c>
      <c r="CB110" s="962"/>
      <c r="CC110" s="962"/>
      <c r="CD110" s="962"/>
      <c r="CE110" s="962"/>
      <c r="CF110" s="975">
        <v>195.4</v>
      </c>
      <c r="CG110" s="976"/>
      <c r="CH110" s="976"/>
      <c r="CI110" s="976"/>
      <c r="CJ110" s="976"/>
      <c r="CK110" s="977" t="s">
        <v>435</v>
      </c>
      <c r="CL110" s="978"/>
      <c r="CM110" s="960" t="s">
        <v>436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v>257765</v>
      </c>
      <c r="DH110" s="962"/>
      <c r="DI110" s="962"/>
      <c r="DJ110" s="962"/>
      <c r="DK110" s="962"/>
      <c r="DL110" s="962">
        <v>233978</v>
      </c>
      <c r="DM110" s="962"/>
      <c r="DN110" s="962"/>
      <c r="DO110" s="962"/>
      <c r="DP110" s="962"/>
      <c r="DQ110" s="962">
        <v>210154</v>
      </c>
      <c r="DR110" s="962"/>
      <c r="DS110" s="962"/>
      <c r="DT110" s="962"/>
      <c r="DU110" s="962"/>
      <c r="DV110" s="963">
        <v>1</v>
      </c>
      <c r="DW110" s="963"/>
      <c r="DX110" s="963"/>
      <c r="DY110" s="963"/>
      <c r="DZ110" s="964"/>
    </row>
    <row r="111" spans="1:131" s="226" customFormat="1" ht="26.25" customHeight="1" x14ac:dyDescent="0.15">
      <c r="A111" s="965" t="s">
        <v>437</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438</v>
      </c>
      <c r="AB111" s="969"/>
      <c r="AC111" s="969"/>
      <c r="AD111" s="969"/>
      <c r="AE111" s="970"/>
      <c r="AF111" s="971" t="s">
        <v>439</v>
      </c>
      <c r="AG111" s="969"/>
      <c r="AH111" s="969"/>
      <c r="AI111" s="969"/>
      <c r="AJ111" s="970"/>
      <c r="AK111" s="971" t="s">
        <v>439</v>
      </c>
      <c r="AL111" s="969"/>
      <c r="AM111" s="969"/>
      <c r="AN111" s="969"/>
      <c r="AO111" s="970"/>
      <c r="AP111" s="972" t="s">
        <v>439</v>
      </c>
      <c r="AQ111" s="973"/>
      <c r="AR111" s="973"/>
      <c r="AS111" s="973"/>
      <c r="AT111" s="974"/>
      <c r="AU111" s="939"/>
      <c r="AV111" s="940"/>
      <c r="AW111" s="940"/>
      <c r="AX111" s="940"/>
      <c r="AY111" s="940"/>
      <c r="AZ111" s="953" t="s">
        <v>440</v>
      </c>
      <c r="BA111" s="954"/>
      <c r="BB111" s="954"/>
      <c r="BC111" s="954"/>
      <c r="BD111" s="954"/>
      <c r="BE111" s="954"/>
      <c r="BF111" s="954"/>
      <c r="BG111" s="954"/>
      <c r="BH111" s="954"/>
      <c r="BI111" s="954"/>
      <c r="BJ111" s="954"/>
      <c r="BK111" s="954"/>
      <c r="BL111" s="954"/>
      <c r="BM111" s="954"/>
      <c r="BN111" s="954"/>
      <c r="BO111" s="954"/>
      <c r="BP111" s="955"/>
      <c r="BQ111" s="956">
        <v>2174761</v>
      </c>
      <c r="BR111" s="957"/>
      <c r="BS111" s="957"/>
      <c r="BT111" s="957"/>
      <c r="BU111" s="957"/>
      <c r="BV111" s="957">
        <v>272838</v>
      </c>
      <c r="BW111" s="957"/>
      <c r="BX111" s="957"/>
      <c r="BY111" s="957"/>
      <c r="BZ111" s="957"/>
      <c r="CA111" s="957">
        <v>253493</v>
      </c>
      <c r="CB111" s="957"/>
      <c r="CC111" s="957"/>
      <c r="CD111" s="957"/>
      <c r="CE111" s="957"/>
      <c r="CF111" s="951">
        <v>1.2</v>
      </c>
      <c r="CG111" s="952"/>
      <c r="CH111" s="952"/>
      <c r="CI111" s="952"/>
      <c r="CJ111" s="952"/>
      <c r="CK111" s="979"/>
      <c r="CL111" s="980"/>
      <c r="CM111" s="953" t="s">
        <v>441</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438</v>
      </c>
      <c r="DH111" s="957"/>
      <c r="DI111" s="957"/>
      <c r="DJ111" s="957"/>
      <c r="DK111" s="957"/>
      <c r="DL111" s="957" t="s">
        <v>439</v>
      </c>
      <c r="DM111" s="957"/>
      <c r="DN111" s="957"/>
      <c r="DO111" s="957"/>
      <c r="DP111" s="957"/>
      <c r="DQ111" s="957" t="s">
        <v>439</v>
      </c>
      <c r="DR111" s="957"/>
      <c r="DS111" s="957"/>
      <c r="DT111" s="957"/>
      <c r="DU111" s="957"/>
      <c r="DV111" s="958" t="s">
        <v>439</v>
      </c>
      <c r="DW111" s="958"/>
      <c r="DX111" s="958"/>
      <c r="DY111" s="958"/>
      <c r="DZ111" s="959"/>
    </row>
    <row r="112" spans="1:131" s="226" customFormat="1" ht="26.25" customHeight="1" x14ac:dyDescent="0.15">
      <c r="A112" s="983" t="s">
        <v>442</v>
      </c>
      <c r="B112" s="984"/>
      <c r="C112" s="954" t="s">
        <v>443</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439</v>
      </c>
      <c r="AB112" s="990"/>
      <c r="AC112" s="990"/>
      <c r="AD112" s="990"/>
      <c r="AE112" s="991"/>
      <c r="AF112" s="992" t="s">
        <v>127</v>
      </c>
      <c r="AG112" s="990"/>
      <c r="AH112" s="990"/>
      <c r="AI112" s="990"/>
      <c r="AJ112" s="991"/>
      <c r="AK112" s="992" t="s">
        <v>438</v>
      </c>
      <c r="AL112" s="990"/>
      <c r="AM112" s="990"/>
      <c r="AN112" s="990"/>
      <c r="AO112" s="991"/>
      <c r="AP112" s="993" t="s">
        <v>127</v>
      </c>
      <c r="AQ112" s="994"/>
      <c r="AR112" s="994"/>
      <c r="AS112" s="994"/>
      <c r="AT112" s="995"/>
      <c r="AU112" s="939"/>
      <c r="AV112" s="940"/>
      <c r="AW112" s="940"/>
      <c r="AX112" s="940"/>
      <c r="AY112" s="940"/>
      <c r="AZ112" s="953" t="s">
        <v>444</v>
      </c>
      <c r="BA112" s="954"/>
      <c r="BB112" s="954"/>
      <c r="BC112" s="954"/>
      <c r="BD112" s="954"/>
      <c r="BE112" s="954"/>
      <c r="BF112" s="954"/>
      <c r="BG112" s="954"/>
      <c r="BH112" s="954"/>
      <c r="BI112" s="954"/>
      <c r="BJ112" s="954"/>
      <c r="BK112" s="954"/>
      <c r="BL112" s="954"/>
      <c r="BM112" s="954"/>
      <c r="BN112" s="954"/>
      <c r="BO112" s="954"/>
      <c r="BP112" s="955"/>
      <c r="BQ112" s="956">
        <v>1562154</v>
      </c>
      <c r="BR112" s="957"/>
      <c r="BS112" s="957"/>
      <c r="BT112" s="957"/>
      <c r="BU112" s="957"/>
      <c r="BV112" s="957">
        <v>1748399</v>
      </c>
      <c r="BW112" s="957"/>
      <c r="BX112" s="957"/>
      <c r="BY112" s="957"/>
      <c r="BZ112" s="957"/>
      <c r="CA112" s="957">
        <v>1797983</v>
      </c>
      <c r="CB112" s="957"/>
      <c r="CC112" s="957"/>
      <c r="CD112" s="957"/>
      <c r="CE112" s="957"/>
      <c r="CF112" s="951">
        <v>8.5</v>
      </c>
      <c r="CG112" s="952"/>
      <c r="CH112" s="952"/>
      <c r="CI112" s="952"/>
      <c r="CJ112" s="952"/>
      <c r="CK112" s="979"/>
      <c r="CL112" s="980"/>
      <c r="CM112" s="953" t="s">
        <v>445</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439</v>
      </c>
      <c r="DH112" s="957"/>
      <c r="DI112" s="957"/>
      <c r="DJ112" s="957"/>
      <c r="DK112" s="957"/>
      <c r="DL112" s="957" t="s">
        <v>439</v>
      </c>
      <c r="DM112" s="957"/>
      <c r="DN112" s="957"/>
      <c r="DO112" s="957"/>
      <c r="DP112" s="957"/>
      <c r="DQ112" s="957" t="s">
        <v>439</v>
      </c>
      <c r="DR112" s="957"/>
      <c r="DS112" s="957"/>
      <c r="DT112" s="957"/>
      <c r="DU112" s="957"/>
      <c r="DV112" s="958" t="s">
        <v>127</v>
      </c>
      <c r="DW112" s="958"/>
      <c r="DX112" s="958"/>
      <c r="DY112" s="958"/>
      <c r="DZ112" s="959"/>
    </row>
    <row r="113" spans="1:130" s="226" customFormat="1" ht="26.25" customHeight="1" x14ac:dyDescent="0.15">
      <c r="A113" s="985"/>
      <c r="B113" s="986"/>
      <c r="C113" s="954" t="s">
        <v>446</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183392</v>
      </c>
      <c r="AB113" s="969"/>
      <c r="AC113" s="969"/>
      <c r="AD113" s="969"/>
      <c r="AE113" s="970"/>
      <c r="AF113" s="971">
        <v>171217</v>
      </c>
      <c r="AG113" s="969"/>
      <c r="AH113" s="969"/>
      <c r="AI113" s="969"/>
      <c r="AJ113" s="970"/>
      <c r="AK113" s="971">
        <v>180740</v>
      </c>
      <c r="AL113" s="969"/>
      <c r="AM113" s="969"/>
      <c r="AN113" s="969"/>
      <c r="AO113" s="970"/>
      <c r="AP113" s="972">
        <v>0.9</v>
      </c>
      <c r="AQ113" s="973"/>
      <c r="AR113" s="973"/>
      <c r="AS113" s="973"/>
      <c r="AT113" s="974"/>
      <c r="AU113" s="939"/>
      <c r="AV113" s="940"/>
      <c r="AW113" s="940"/>
      <c r="AX113" s="940"/>
      <c r="AY113" s="940"/>
      <c r="AZ113" s="953" t="s">
        <v>447</v>
      </c>
      <c r="BA113" s="954"/>
      <c r="BB113" s="954"/>
      <c r="BC113" s="954"/>
      <c r="BD113" s="954"/>
      <c r="BE113" s="954"/>
      <c r="BF113" s="954"/>
      <c r="BG113" s="954"/>
      <c r="BH113" s="954"/>
      <c r="BI113" s="954"/>
      <c r="BJ113" s="954"/>
      <c r="BK113" s="954"/>
      <c r="BL113" s="954"/>
      <c r="BM113" s="954"/>
      <c r="BN113" s="954"/>
      <c r="BO113" s="954"/>
      <c r="BP113" s="955"/>
      <c r="BQ113" s="956">
        <v>1373053</v>
      </c>
      <c r="BR113" s="957"/>
      <c r="BS113" s="957"/>
      <c r="BT113" s="957"/>
      <c r="BU113" s="957"/>
      <c r="BV113" s="957">
        <v>1476920</v>
      </c>
      <c r="BW113" s="957"/>
      <c r="BX113" s="957"/>
      <c r="BY113" s="957"/>
      <c r="BZ113" s="957"/>
      <c r="CA113" s="957">
        <v>1293578</v>
      </c>
      <c r="CB113" s="957"/>
      <c r="CC113" s="957"/>
      <c r="CD113" s="957"/>
      <c r="CE113" s="957"/>
      <c r="CF113" s="951">
        <v>6.1</v>
      </c>
      <c r="CG113" s="952"/>
      <c r="CH113" s="952"/>
      <c r="CI113" s="952"/>
      <c r="CJ113" s="952"/>
      <c r="CK113" s="979"/>
      <c r="CL113" s="980"/>
      <c r="CM113" s="953" t="s">
        <v>448</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439</v>
      </c>
      <c r="DH113" s="990"/>
      <c r="DI113" s="990"/>
      <c r="DJ113" s="990"/>
      <c r="DK113" s="991"/>
      <c r="DL113" s="992" t="s">
        <v>439</v>
      </c>
      <c r="DM113" s="990"/>
      <c r="DN113" s="990"/>
      <c r="DO113" s="990"/>
      <c r="DP113" s="991"/>
      <c r="DQ113" s="992" t="s">
        <v>127</v>
      </c>
      <c r="DR113" s="990"/>
      <c r="DS113" s="990"/>
      <c r="DT113" s="990"/>
      <c r="DU113" s="991"/>
      <c r="DV113" s="993" t="s">
        <v>438</v>
      </c>
      <c r="DW113" s="994"/>
      <c r="DX113" s="994"/>
      <c r="DY113" s="994"/>
      <c r="DZ113" s="995"/>
    </row>
    <row r="114" spans="1:130" s="226" customFormat="1" ht="26.25" customHeight="1" x14ac:dyDescent="0.15">
      <c r="A114" s="985"/>
      <c r="B114" s="986"/>
      <c r="C114" s="954" t="s">
        <v>449</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228069</v>
      </c>
      <c r="AB114" s="990"/>
      <c r="AC114" s="990"/>
      <c r="AD114" s="990"/>
      <c r="AE114" s="991"/>
      <c r="AF114" s="992">
        <v>211709</v>
      </c>
      <c r="AG114" s="990"/>
      <c r="AH114" s="990"/>
      <c r="AI114" s="990"/>
      <c r="AJ114" s="991"/>
      <c r="AK114" s="992">
        <v>224018</v>
      </c>
      <c r="AL114" s="990"/>
      <c r="AM114" s="990"/>
      <c r="AN114" s="990"/>
      <c r="AO114" s="991"/>
      <c r="AP114" s="993">
        <v>1.1000000000000001</v>
      </c>
      <c r="AQ114" s="994"/>
      <c r="AR114" s="994"/>
      <c r="AS114" s="994"/>
      <c r="AT114" s="995"/>
      <c r="AU114" s="939"/>
      <c r="AV114" s="940"/>
      <c r="AW114" s="940"/>
      <c r="AX114" s="940"/>
      <c r="AY114" s="940"/>
      <c r="AZ114" s="953" t="s">
        <v>450</v>
      </c>
      <c r="BA114" s="954"/>
      <c r="BB114" s="954"/>
      <c r="BC114" s="954"/>
      <c r="BD114" s="954"/>
      <c r="BE114" s="954"/>
      <c r="BF114" s="954"/>
      <c r="BG114" s="954"/>
      <c r="BH114" s="954"/>
      <c r="BI114" s="954"/>
      <c r="BJ114" s="954"/>
      <c r="BK114" s="954"/>
      <c r="BL114" s="954"/>
      <c r="BM114" s="954"/>
      <c r="BN114" s="954"/>
      <c r="BO114" s="954"/>
      <c r="BP114" s="955"/>
      <c r="BQ114" s="956">
        <v>4695173</v>
      </c>
      <c r="BR114" s="957"/>
      <c r="BS114" s="957"/>
      <c r="BT114" s="957"/>
      <c r="BU114" s="957"/>
      <c r="BV114" s="957">
        <v>4651762</v>
      </c>
      <c r="BW114" s="957"/>
      <c r="BX114" s="957"/>
      <c r="BY114" s="957"/>
      <c r="BZ114" s="957"/>
      <c r="CA114" s="957">
        <v>4594017</v>
      </c>
      <c r="CB114" s="957"/>
      <c r="CC114" s="957"/>
      <c r="CD114" s="957"/>
      <c r="CE114" s="957"/>
      <c r="CF114" s="951">
        <v>21.7</v>
      </c>
      <c r="CG114" s="952"/>
      <c r="CH114" s="952"/>
      <c r="CI114" s="952"/>
      <c r="CJ114" s="952"/>
      <c r="CK114" s="979"/>
      <c r="CL114" s="980"/>
      <c r="CM114" s="953" t="s">
        <v>451</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127</v>
      </c>
      <c r="DH114" s="990"/>
      <c r="DI114" s="990"/>
      <c r="DJ114" s="990"/>
      <c r="DK114" s="991"/>
      <c r="DL114" s="992" t="s">
        <v>438</v>
      </c>
      <c r="DM114" s="990"/>
      <c r="DN114" s="990"/>
      <c r="DO114" s="990"/>
      <c r="DP114" s="991"/>
      <c r="DQ114" s="992" t="s">
        <v>439</v>
      </c>
      <c r="DR114" s="990"/>
      <c r="DS114" s="990"/>
      <c r="DT114" s="990"/>
      <c r="DU114" s="991"/>
      <c r="DV114" s="993" t="s">
        <v>127</v>
      </c>
      <c r="DW114" s="994"/>
      <c r="DX114" s="994"/>
      <c r="DY114" s="994"/>
      <c r="DZ114" s="995"/>
    </row>
    <row r="115" spans="1:130" s="226" customFormat="1" ht="26.25" customHeight="1" x14ac:dyDescent="0.15">
      <c r="A115" s="985"/>
      <c r="B115" s="986"/>
      <c r="C115" s="954" t="s">
        <v>452</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52467</v>
      </c>
      <c r="AB115" s="969"/>
      <c r="AC115" s="969"/>
      <c r="AD115" s="969"/>
      <c r="AE115" s="970"/>
      <c r="AF115" s="971">
        <v>52504</v>
      </c>
      <c r="AG115" s="969"/>
      <c r="AH115" s="969"/>
      <c r="AI115" s="969"/>
      <c r="AJ115" s="970"/>
      <c r="AK115" s="971">
        <v>46500</v>
      </c>
      <c r="AL115" s="969"/>
      <c r="AM115" s="969"/>
      <c r="AN115" s="969"/>
      <c r="AO115" s="970"/>
      <c r="AP115" s="972">
        <v>0.2</v>
      </c>
      <c r="AQ115" s="973"/>
      <c r="AR115" s="973"/>
      <c r="AS115" s="973"/>
      <c r="AT115" s="974"/>
      <c r="AU115" s="939"/>
      <c r="AV115" s="940"/>
      <c r="AW115" s="940"/>
      <c r="AX115" s="940"/>
      <c r="AY115" s="940"/>
      <c r="AZ115" s="953" t="s">
        <v>453</v>
      </c>
      <c r="BA115" s="954"/>
      <c r="BB115" s="954"/>
      <c r="BC115" s="954"/>
      <c r="BD115" s="954"/>
      <c r="BE115" s="954"/>
      <c r="BF115" s="954"/>
      <c r="BG115" s="954"/>
      <c r="BH115" s="954"/>
      <c r="BI115" s="954"/>
      <c r="BJ115" s="954"/>
      <c r="BK115" s="954"/>
      <c r="BL115" s="954"/>
      <c r="BM115" s="954"/>
      <c r="BN115" s="954"/>
      <c r="BO115" s="954"/>
      <c r="BP115" s="955"/>
      <c r="BQ115" s="956">
        <v>977</v>
      </c>
      <c r="BR115" s="957"/>
      <c r="BS115" s="957"/>
      <c r="BT115" s="957"/>
      <c r="BU115" s="957"/>
      <c r="BV115" s="957">
        <v>548</v>
      </c>
      <c r="BW115" s="957"/>
      <c r="BX115" s="957"/>
      <c r="BY115" s="957"/>
      <c r="BZ115" s="957"/>
      <c r="CA115" s="957">
        <v>293</v>
      </c>
      <c r="CB115" s="957"/>
      <c r="CC115" s="957"/>
      <c r="CD115" s="957"/>
      <c r="CE115" s="957"/>
      <c r="CF115" s="951">
        <v>0</v>
      </c>
      <c r="CG115" s="952"/>
      <c r="CH115" s="952"/>
      <c r="CI115" s="952"/>
      <c r="CJ115" s="952"/>
      <c r="CK115" s="979"/>
      <c r="CL115" s="980"/>
      <c r="CM115" s="953" t="s">
        <v>454</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v>1846338</v>
      </c>
      <c r="DH115" s="990"/>
      <c r="DI115" s="990"/>
      <c r="DJ115" s="990"/>
      <c r="DK115" s="991"/>
      <c r="DL115" s="992" t="s">
        <v>439</v>
      </c>
      <c r="DM115" s="990"/>
      <c r="DN115" s="990"/>
      <c r="DO115" s="990"/>
      <c r="DP115" s="991"/>
      <c r="DQ115" s="992" t="s">
        <v>439</v>
      </c>
      <c r="DR115" s="990"/>
      <c r="DS115" s="990"/>
      <c r="DT115" s="990"/>
      <c r="DU115" s="991"/>
      <c r="DV115" s="993" t="s">
        <v>127</v>
      </c>
      <c r="DW115" s="994"/>
      <c r="DX115" s="994"/>
      <c r="DY115" s="994"/>
      <c r="DZ115" s="995"/>
    </row>
    <row r="116" spans="1:130" s="226" customFormat="1" ht="26.25" customHeight="1" x14ac:dyDescent="0.15">
      <c r="A116" s="987"/>
      <c r="B116" s="988"/>
      <c r="C116" s="996" t="s">
        <v>455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127</v>
      </c>
      <c r="AB116" s="990"/>
      <c r="AC116" s="990"/>
      <c r="AD116" s="990"/>
      <c r="AE116" s="991"/>
      <c r="AF116" s="992" t="s">
        <v>439</v>
      </c>
      <c r="AG116" s="990"/>
      <c r="AH116" s="990"/>
      <c r="AI116" s="990"/>
      <c r="AJ116" s="991"/>
      <c r="AK116" s="992" t="s">
        <v>439</v>
      </c>
      <c r="AL116" s="990"/>
      <c r="AM116" s="990"/>
      <c r="AN116" s="990"/>
      <c r="AO116" s="991"/>
      <c r="AP116" s="993" t="s">
        <v>127</v>
      </c>
      <c r="AQ116" s="994"/>
      <c r="AR116" s="994"/>
      <c r="AS116" s="994"/>
      <c r="AT116" s="995"/>
      <c r="AU116" s="939"/>
      <c r="AV116" s="940"/>
      <c r="AW116" s="940"/>
      <c r="AX116" s="940"/>
      <c r="AY116" s="940"/>
      <c r="AZ116" s="998" t="s">
        <v>456</v>
      </c>
      <c r="BA116" s="999"/>
      <c r="BB116" s="999"/>
      <c r="BC116" s="999"/>
      <c r="BD116" s="999"/>
      <c r="BE116" s="999"/>
      <c r="BF116" s="999"/>
      <c r="BG116" s="999"/>
      <c r="BH116" s="999"/>
      <c r="BI116" s="999"/>
      <c r="BJ116" s="999"/>
      <c r="BK116" s="999"/>
      <c r="BL116" s="999"/>
      <c r="BM116" s="999"/>
      <c r="BN116" s="999"/>
      <c r="BO116" s="999"/>
      <c r="BP116" s="1000"/>
      <c r="BQ116" s="956" t="s">
        <v>439</v>
      </c>
      <c r="BR116" s="957"/>
      <c r="BS116" s="957"/>
      <c r="BT116" s="957"/>
      <c r="BU116" s="957"/>
      <c r="BV116" s="957" t="s">
        <v>127</v>
      </c>
      <c r="BW116" s="957"/>
      <c r="BX116" s="957"/>
      <c r="BY116" s="957"/>
      <c r="BZ116" s="957"/>
      <c r="CA116" s="957" t="s">
        <v>438</v>
      </c>
      <c r="CB116" s="957"/>
      <c r="CC116" s="957"/>
      <c r="CD116" s="957"/>
      <c r="CE116" s="957"/>
      <c r="CF116" s="951" t="s">
        <v>439</v>
      </c>
      <c r="CG116" s="952"/>
      <c r="CH116" s="952"/>
      <c r="CI116" s="952"/>
      <c r="CJ116" s="952"/>
      <c r="CK116" s="979"/>
      <c r="CL116" s="980"/>
      <c r="CM116" s="953" t="s">
        <v>457</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127</v>
      </c>
      <c r="DH116" s="990"/>
      <c r="DI116" s="990"/>
      <c r="DJ116" s="990"/>
      <c r="DK116" s="991"/>
      <c r="DL116" s="992" t="s">
        <v>439</v>
      </c>
      <c r="DM116" s="990"/>
      <c r="DN116" s="990"/>
      <c r="DO116" s="990"/>
      <c r="DP116" s="991"/>
      <c r="DQ116" s="992" t="s">
        <v>127</v>
      </c>
      <c r="DR116" s="990"/>
      <c r="DS116" s="990"/>
      <c r="DT116" s="990"/>
      <c r="DU116" s="991"/>
      <c r="DV116" s="993" t="s">
        <v>439</v>
      </c>
      <c r="DW116" s="994"/>
      <c r="DX116" s="994"/>
      <c r="DY116" s="994"/>
      <c r="DZ116" s="995"/>
    </row>
    <row r="117" spans="1:130" s="226" customFormat="1" ht="26.25" customHeight="1" x14ac:dyDescent="0.15">
      <c r="A117" s="94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458</v>
      </c>
      <c r="Z117" s="925"/>
      <c r="AA117" s="1009">
        <v>4577161</v>
      </c>
      <c r="AB117" s="1010"/>
      <c r="AC117" s="1010"/>
      <c r="AD117" s="1010"/>
      <c r="AE117" s="1011"/>
      <c r="AF117" s="1012">
        <v>4450563</v>
      </c>
      <c r="AG117" s="1010"/>
      <c r="AH117" s="1010"/>
      <c r="AI117" s="1010"/>
      <c r="AJ117" s="1011"/>
      <c r="AK117" s="1012">
        <v>4501248</v>
      </c>
      <c r="AL117" s="1010"/>
      <c r="AM117" s="1010"/>
      <c r="AN117" s="1010"/>
      <c r="AO117" s="1011"/>
      <c r="AP117" s="1013"/>
      <c r="AQ117" s="1014"/>
      <c r="AR117" s="1014"/>
      <c r="AS117" s="1014"/>
      <c r="AT117" s="1015"/>
      <c r="AU117" s="939"/>
      <c r="AV117" s="940"/>
      <c r="AW117" s="940"/>
      <c r="AX117" s="940"/>
      <c r="AY117" s="940"/>
      <c r="AZ117" s="1005" t="s">
        <v>459</v>
      </c>
      <c r="BA117" s="1006"/>
      <c r="BB117" s="1006"/>
      <c r="BC117" s="1006"/>
      <c r="BD117" s="1006"/>
      <c r="BE117" s="1006"/>
      <c r="BF117" s="1006"/>
      <c r="BG117" s="1006"/>
      <c r="BH117" s="1006"/>
      <c r="BI117" s="1006"/>
      <c r="BJ117" s="1006"/>
      <c r="BK117" s="1006"/>
      <c r="BL117" s="1006"/>
      <c r="BM117" s="1006"/>
      <c r="BN117" s="1006"/>
      <c r="BO117" s="1006"/>
      <c r="BP117" s="1007"/>
      <c r="BQ117" s="956" t="s">
        <v>439</v>
      </c>
      <c r="BR117" s="957"/>
      <c r="BS117" s="957"/>
      <c r="BT117" s="957"/>
      <c r="BU117" s="957"/>
      <c r="BV117" s="957" t="s">
        <v>439</v>
      </c>
      <c r="BW117" s="957"/>
      <c r="BX117" s="957"/>
      <c r="BY117" s="957"/>
      <c r="BZ117" s="957"/>
      <c r="CA117" s="957" t="s">
        <v>127</v>
      </c>
      <c r="CB117" s="957"/>
      <c r="CC117" s="957"/>
      <c r="CD117" s="957"/>
      <c r="CE117" s="957"/>
      <c r="CF117" s="951" t="s">
        <v>127</v>
      </c>
      <c r="CG117" s="952"/>
      <c r="CH117" s="952"/>
      <c r="CI117" s="952"/>
      <c r="CJ117" s="952"/>
      <c r="CK117" s="979"/>
      <c r="CL117" s="980"/>
      <c r="CM117" s="953" t="s">
        <v>460</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438</v>
      </c>
      <c r="DH117" s="990"/>
      <c r="DI117" s="990"/>
      <c r="DJ117" s="990"/>
      <c r="DK117" s="991"/>
      <c r="DL117" s="992" t="s">
        <v>127</v>
      </c>
      <c r="DM117" s="990"/>
      <c r="DN117" s="990"/>
      <c r="DO117" s="990"/>
      <c r="DP117" s="991"/>
      <c r="DQ117" s="992" t="s">
        <v>439</v>
      </c>
      <c r="DR117" s="990"/>
      <c r="DS117" s="990"/>
      <c r="DT117" s="990"/>
      <c r="DU117" s="991"/>
      <c r="DV117" s="993" t="s">
        <v>127</v>
      </c>
      <c r="DW117" s="994"/>
      <c r="DX117" s="994"/>
      <c r="DY117" s="994"/>
      <c r="DZ117" s="995"/>
    </row>
    <row r="118" spans="1:130" s="226" customFormat="1" ht="26.25" customHeight="1" x14ac:dyDescent="0.15">
      <c r="A118" s="943" t="s">
        <v>432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429</v>
      </c>
      <c r="AB118" s="924"/>
      <c r="AC118" s="924"/>
      <c r="AD118" s="924"/>
      <c r="AE118" s="925"/>
      <c r="AF118" s="923" t="s">
        <v>430</v>
      </c>
      <c r="AG118" s="924"/>
      <c r="AH118" s="924"/>
      <c r="AI118" s="924"/>
      <c r="AJ118" s="925"/>
      <c r="AK118" s="923" t="s">
        <v>303</v>
      </c>
      <c r="AL118" s="924"/>
      <c r="AM118" s="924"/>
      <c r="AN118" s="924"/>
      <c r="AO118" s="925"/>
      <c r="AP118" s="1001" t="s">
        <v>431</v>
      </c>
      <c r="AQ118" s="1002"/>
      <c r="AR118" s="1002"/>
      <c r="AS118" s="1002"/>
      <c r="AT118" s="1003"/>
      <c r="AU118" s="939"/>
      <c r="AV118" s="940"/>
      <c r="AW118" s="940"/>
      <c r="AX118" s="940"/>
      <c r="AY118" s="940"/>
      <c r="AZ118" s="1004" t="s">
        <v>461</v>
      </c>
      <c r="BA118" s="996"/>
      <c r="BB118" s="996"/>
      <c r="BC118" s="996"/>
      <c r="BD118" s="996"/>
      <c r="BE118" s="996"/>
      <c r="BF118" s="996"/>
      <c r="BG118" s="996"/>
      <c r="BH118" s="996"/>
      <c r="BI118" s="996"/>
      <c r="BJ118" s="996"/>
      <c r="BK118" s="996"/>
      <c r="BL118" s="996"/>
      <c r="BM118" s="996"/>
      <c r="BN118" s="996"/>
      <c r="BO118" s="996"/>
      <c r="BP118" s="997"/>
      <c r="BQ118" s="1030" t="s">
        <v>439</v>
      </c>
      <c r="BR118" s="1031"/>
      <c r="BS118" s="1031"/>
      <c r="BT118" s="1031"/>
      <c r="BU118" s="1031"/>
      <c r="BV118" s="1031" t="s">
        <v>439</v>
      </c>
      <c r="BW118" s="1031"/>
      <c r="BX118" s="1031"/>
      <c r="BY118" s="1031"/>
      <c r="BZ118" s="1031"/>
      <c r="CA118" s="1031" t="s">
        <v>127</v>
      </c>
      <c r="CB118" s="1031"/>
      <c r="CC118" s="1031"/>
      <c r="CD118" s="1031"/>
      <c r="CE118" s="1031"/>
      <c r="CF118" s="951" t="s">
        <v>439</v>
      </c>
      <c r="CG118" s="952"/>
      <c r="CH118" s="952"/>
      <c r="CI118" s="952"/>
      <c r="CJ118" s="952"/>
      <c r="CK118" s="979"/>
      <c r="CL118" s="980"/>
      <c r="CM118" s="953" t="s">
        <v>462</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439</v>
      </c>
      <c r="DH118" s="990"/>
      <c r="DI118" s="990"/>
      <c r="DJ118" s="990"/>
      <c r="DK118" s="991"/>
      <c r="DL118" s="992" t="s">
        <v>127</v>
      </c>
      <c r="DM118" s="990"/>
      <c r="DN118" s="990"/>
      <c r="DO118" s="990"/>
      <c r="DP118" s="991"/>
      <c r="DQ118" s="992" t="s">
        <v>127</v>
      </c>
      <c r="DR118" s="990"/>
      <c r="DS118" s="990"/>
      <c r="DT118" s="990"/>
      <c r="DU118" s="991"/>
      <c r="DV118" s="993" t="s">
        <v>439</v>
      </c>
      <c r="DW118" s="994"/>
      <c r="DX118" s="994"/>
      <c r="DY118" s="994"/>
      <c r="DZ118" s="995"/>
    </row>
    <row r="119" spans="1:130" s="226" customFormat="1" ht="26.25" customHeight="1" x14ac:dyDescent="0.15">
      <c r="A119" s="1087" t="s">
        <v>435</v>
      </c>
      <c r="B119" s="978"/>
      <c r="C119" s="960" t="s">
        <v>436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v>23750</v>
      </c>
      <c r="AB119" s="931"/>
      <c r="AC119" s="931"/>
      <c r="AD119" s="931"/>
      <c r="AE119" s="932"/>
      <c r="AF119" s="933">
        <v>23787</v>
      </c>
      <c r="AG119" s="931"/>
      <c r="AH119" s="931"/>
      <c r="AI119" s="931"/>
      <c r="AJ119" s="932"/>
      <c r="AK119" s="933">
        <v>23823</v>
      </c>
      <c r="AL119" s="931"/>
      <c r="AM119" s="931"/>
      <c r="AN119" s="931"/>
      <c r="AO119" s="932"/>
      <c r="AP119" s="934">
        <v>0.1</v>
      </c>
      <c r="AQ119" s="935"/>
      <c r="AR119" s="935"/>
      <c r="AS119" s="935"/>
      <c r="AT119" s="936"/>
      <c r="AU119" s="941"/>
      <c r="AV119" s="942"/>
      <c r="AW119" s="942"/>
      <c r="AX119" s="942"/>
      <c r="AY119" s="942"/>
      <c r="AZ119" s="247" t="s">
        <v>185</v>
      </c>
      <c r="BA119" s="247"/>
      <c r="BB119" s="247"/>
      <c r="BC119" s="247"/>
      <c r="BD119" s="247"/>
      <c r="BE119" s="247"/>
      <c r="BF119" s="247"/>
      <c r="BG119" s="247"/>
      <c r="BH119" s="247"/>
      <c r="BI119" s="247"/>
      <c r="BJ119" s="247"/>
      <c r="BK119" s="247"/>
      <c r="BL119" s="247"/>
      <c r="BM119" s="247"/>
      <c r="BN119" s="247"/>
      <c r="BO119" s="1008" t="s">
        <v>463</v>
      </c>
      <c r="BP119" s="1036"/>
      <c r="BQ119" s="1030">
        <v>49817035</v>
      </c>
      <c r="BR119" s="1031"/>
      <c r="BS119" s="1031"/>
      <c r="BT119" s="1031"/>
      <c r="BU119" s="1031"/>
      <c r="BV119" s="1031">
        <v>47035718</v>
      </c>
      <c r="BW119" s="1031"/>
      <c r="BX119" s="1031"/>
      <c r="BY119" s="1031"/>
      <c r="BZ119" s="1031"/>
      <c r="CA119" s="1031">
        <v>49260775</v>
      </c>
      <c r="CB119" s="1031"/>
      <c r="CC119" s="1031"/>
      <c r="CD119" s="1031"/>
      <c r="CE119" s="1031"/>
      <c r="CF119" s="1032"/>
      <c r="CG119" s="1033"/>
      <c r="CH119" s="1033"/>
      <c r="CI119" s="1033"/>
      <c r="CJ119" s="1034"/>
      <c r="CK119" s="981"/>
      <c r="CL119" s="982"/>
      <c r="CM119" s="1004" t="s">
        <v>464</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70658</v>
      </c>
      <c r="DH119" s="1017"/>
      <c r="DI119" s="1017"/>
      <c r="DJ119" s="1017"/>
      <c r="DK119" s="1018"/>
      <c r="DL119" s="1016">
        <v>38860</v>
      </c>
      <c r="DM119" s="1017"/>
      <c r="DN119" s="1017"/>
      <c r="DO119" s="1017"/>
      <c r="DP119" s="1018"/>
      <c r="DQ119" s="1016">
        <v>43339</v>
      </c>
      <c r="DR119" s="1017"/>
      <c r="DS119" s="1017"/>
      <c r="DT119" s="1017"/>
      <c r="DU119" s="1018"/>
      <c r="DV119" s="1019">
        <v>0.2</v>
      </c>
      <c r="DW119" s="1020"/>
      <c r="DX119" s="1020"/>
      <c r="DY119" s="1020"/>
      <c r="DZ119" s="1021"/>
    </row>
    <row r="120" spans="1:130" s="226" customFormat="1" ht="26.25" customHeight="1" x14ac:dyDescent="0.15">
      <c r="A120" s="1088"/>
      <c r="B120" s="980"/>
      <c r="C120" s="953" t="s">
        <v>441</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439</v>
      </c>
      <c r="AB120" s="990"/>
      <c r="AC120" s="990"/>
      <c r="AD120" s="990"/>
      <c r="AE120" s="991"/>
      <c r="AF120" s="992" t="s">
        <v>439</v>
      </c>
      <c r="AG120" s="990"/>
      <c r="AH120" s="990"/>
      <c r="AI120" s="990"/>
      <c r="AJ120" s="991"/>
      <c r="AK120" s="992" t="s">
        <v>127</v>
      </c>
      <c r="AL120" s="990"/>
      <c r="AM120" s="990"/>
      <c r="AN120" s="990"/>
      <c r="AO120" s="991"/>
      <c r="AP120" s="993" t="s">
        <v>439</v>
      </c>
      <c r="AQ120" s="994"/>
      <c r="AR120" s="994"/>
      <c r="AS120" s="994"/>
      <c r="AT120" s="995"/>
      <c r="AU120" s="1022" t="s">
        <v>465</v>
      </c>
      <c r="AV120" s="1023"/>
      <c r="AW120" s="1023"/>
      <c r="AX120" s="1023"/>
      <c r="AY120" s="1024"/>
      <c r="AZ120" s="960" t="s">
        <v>466</v>
      </c>
      <c r="BA120" s="928"/>
      <c r="BB120" s="928"/>
      <c r="BC120" s="928"/>
      <c r="BD120" s="928"/>
      <c r="BE120" s="928"/>
      <c r="BF120" s="928"/>
      <c r="BG120" s="928"/>
      <c r="BH120" s="928"/>
      <c r="BI120" s="928"/>
      <c r="BJ120" s="928"/>
      <c r="BK120" s="928"/>
      <c r="BL120" s="928"/>
      <c r="BM120" s="928"/>
      <c r="BN120" s="928"/>
      <c r="BO120" s="928"/>
      <c r="BP120" s="929"/>
      <c r="BQ120" s="961">
        <v>15291914</v>
      </c>
      <c r="BR120" s="962"/>
      <c r="BS120" s="962"/>
      <c r="BT120" s="962"/>
      <c r="BU120" s="962"/>
      <c r="BV120" s="962">
        <v>16115285</v>
      </c>
      <c r="BW120" s="962"/>
      <c r="BX120" s="962"/>
      <c r="BY120" s="962"/>
      <c r="BZ120" s="962"/>
      <c r="CA120" s="962">
        <v>16986572</v>
      </c>
      <c r="CB120" s="962"/>
      <c r="CC120" s="962"/>
      <c r="CD120" s="962"/>
      <c r="CE120" s="962"/>
      <c r="CF120" s="975">
        <v>80.3</v>
      </c>
      <c r="CG120" s="976"/>
      <c r="CH120" s="976"/>
      <c r="CI120" s="976"/>
      <c r="CJ120" s="976"/>
      <c r="CK120" s="1037" t="s">
        <v>467</v>
      </c>
      <c r="CL120" s="1038"/>
      <c r="CM120" s="1038"/>
      <c r="CN120" s="1038"/>
      <c r="CO120" s="1039"/>
      <c r="CP120" s="1045" t="s">
        <v>468</v>
      </c>
      <c r="CQ120" s="1046"/>
      <c r="CR120" s="1046"/>
      <c r="CS120" s="1046"/>
      <c r="CT120" s="1046"/>
      <c r="CU120" s="1046"/>
      <c r="CV120" s="1046"/>
      <c r="CW120" s="1046"/>
      <c r="CX120" s="1046"/>
      <c r="CY120" s="1046"/>
      <c r="CZ120" s="1046"/>
      <c r="DA120" s="1046"/>
      <c r="DB120" s="1046"/>
      <c r="DC120" s="1046"/>
      <c r="DD120" s="1046"/>
      <c r="DE120" s="1046"/>
      <c r="DF120" s="1047"/>
      <c r="DG120" s="961">
        <v>1562154</v>
      </c>
      <c r="DH120" s="962"/>
      <c r="DI120" s="962"/>
      <c r="DJ120" s="962"/>
      <c r="DK120" s="962"/>
      <c r="DL120" s="962">
        <v>1748939</v>
      </c>
      <c r="DM120" s="962"/>
      <c r="DN120" s="962"/>
      <c r="DO120" s="962"/>
      <c r="DP120" s="962"/>
      <c r="DQ120" s="962">
        <v>1797983</v>
      </c>
      <c r="DR120" s="962"/>
      <c r="DS120" s="962"/>
      <c r="DT120" s="962"/>
      <c r="DU120" s="962"/>
      <c r="DV120" s="963">
        <v>8.5</v>
      </c>
      <c r="DW120" s="963"/>
      <c r="DX120" s="963"/>
      <c r="DY120" s="963"/>
      <c r="DZ120" s="964"/>
    </row>
    <row r="121" spans="1:130" s="226" customFormat="1" ht="26.25" customHeight="1" x14ac:dyDescent="0.15">
      <c r="A121" s="1088"/>
      <c r="B121" s="980"/>
      <c r="C121" s="1005" t="s">
        <v>469</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439</v>
      </c>
      <c r="AB121" s="990"/>
      <c r="AC121" s="990"/>
      <c r="AD121" s="990"/>
      <c r="AE121" s="991"/>
      <c r="AF121" s="992" t="s">
        <v>439</v>
      </c>
      <c r="AG121" s="990"/>
      <c r="AH121" s="990"/>
      <c r="AI121" s="990"/>
      <c r="AJ121" s="991"/>
      <c r="AK121" s="992" t="s">
        <v>127</v>
      </c>
      <c r="AL121" s="990"/>
      <c r="AM121" s="990"/>
      <c r="AN121" s="990"/>
      <c r="AO121" s="991"/>
      <c r="AP121" s="993" t="s">
        <v>439</v>
      </c>
      <c r="AQ121" s="994"/>
      <c r="AR121" s="994"/>
      <c r="AS121" s="994"/>
      <c r="AT121" s="995"/>
      <c r="AU121" s="1025"/>
      <c r="AV121" s="1026"/>
      <c r="AW121" s="1026"/>
      <c r="AX121" s="1026"/>
      <c r="AY121" s="1027"/>
      <c r="AZ121" s="953" t="s">
        <v>470</v>
      </c>
      <c r="BA121" s="954"/>
      <c r="BB121" s="954"/>
      <c r="BC121" s="954"/>
      <c r="BD121" s="954"/>
      <c r="BE121" s="954"/>
      <c r="BF121" s="954"/>
      <c r="BG121" s="954"/>
      <c r="BH121" s="954"/>
      <c r="BI121" s="954"/>
      <c r="BJ121" s="954"/>
      <c r="BK121" s="954"/>
      <c r="BL121" s="954"/>
      <c r="BM121" s="954"/>
      <c r="BN121" s="954"/>
      <c r="BO121" s="954"/>
      <c r="BP121" s="955"/>
      <c r="BQ121" s="956">
        <v>9456621</v>
      </c>
      <c r="BR121" s="957"/>
      <c r="BS121" s="957"/>
      <c r="BT121" s="957"/>
      <c r="BU121" s="957"/>
      <c r="BV121" s="957">
        <v>8397810</v>
      </c>
      <c r="BW121" s="957"/>
      <c r="BX121" s="957"/>
      <c r="BY121" s="957"/>
      <c r="BZ121" s="957"/>
      <c r="CA121" s="957">
        <v>9039413</v>
      </c>
      <c r="CB121" s="957"/>
      <c r="CC121" s="957"/>
      <c r="CD121" s="957"/>
      <c r="CE121" s="957"/>
      <c r="CF121" s="951">
        <v>42.7</v>
      </c>
      <c r="CG121" s="952"/>
      <c r="CH121" s="952"/>
      <c r="CI121" s="952"/>
      <c r="CJ121" s="952"/>
      <c r="CK121" s="1040"/>
      <c r="CL121" s="1041"/>
      <c r="CM121" s="1041"/>
      <c r="CN121" s="1041"/>
      <c r="CO121" s="1042"/>
      <c r="CP121" s="1050" t="s">
        <v>471</v>
      </c>
      <c r="CQ121" s="1051"/>
      <c r="CR121" s="1051"/>
      <c r="CS121" s="1051"/>
      <c r="CT121" s="1051"/>
      <c r="CU121" s="1051"/>
      <c r="CV121" s="1051"/>
      <c r="CW121" s="1051"/>
      <c r="CX121" s="1051"/>
      <c r="CY121" s="1051"/>
      <c r="CZ121" s="1051"/>
      <c r="DA121" s="1051"/>
      <c r="DB121" s="1051"/>
      <c r="DC121" s="1051"/>
      <c r="DD121" s="1051"/>
      <c r="DE121" s="1051"/>
      <c r="DF121" s="1052"/>
      <c r="DG121" s="956" t="s">
        <v>439</v>
      </c>
      <c r="DH121" s="957"/>
      <c r="DI121" s="957"/>
      <c r="DJ121" s="957"/>
      <c r="DK121" s="957"/>
      <c r="DL121" s="957" t="s">
        <v>439</v>
      </c>
      <c r="DM121" s="957"/>
      <c r="DN121" s="957"/>
      <c r="DO121" s="957"/>
      <c r="DP121" s="957"/>
      <c r="DQ121" s="957" t="s">
        <v>439</v>
      </c>
      <c r="DR121" s="957"/>
      <c r="DS121" s="957"/>
      <c r="DT121" s="957"/>
      <c r="DU121" s="957"/>
      <c r="DV121" s="958" t="s">
        <v>439</v>
      </c>
      <c r="DW121" s="958"/>
      <c r="DX121" s="958"/>
      <c r="DY121" s="958"/>
      <c r="DZ121" s="959"/>
    </row>
    <row r="122" spans="1:130" s="226" customFormat="1" ht="26.25" customHeight="1" x14ac:dyDescent="0.15">
      <c r="A122" s="1088"/>
      <c r="B122" s="980"/>
      <c r="C122" s="953" t="s">
        <v>451</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439</v>
      </c>
      <c r="AB122" s="990"/>
      <c r="AC122" s="990"/>
      <c r="AD122" s="990"/>
      <c r="AE122" s="991"/>
      <c r="AF122" s="992" t="s">
        <v>439</v>
      </c>
      <c r="AG122" s="990"/>
      <c r="AH122" s="990"/>
      <c r="AI122" s="990"/>
      <c r="AJ122" s="991"/>
      <c r="AK122" s="992" t="s">
        <v>439</v>
      </c>
      <c r="AL122" s="990"/>
      <c r="AM122" s="990"/>
      <c r="AN122" s="990"/>
      <c r="AO122" s="991"/>
      <c r="AP122" s="993" t="s">
        <v>439</v>
      </c>
      <c r="AQ122" s="994"/>
      <c r="AR122" s="994"/>
      <c r="AS122" s="994"/>
      <c r="AT122" s="995"/>
      <c r="AU122" s="1025"/>
      <c r="AV122" s="1026"/>
      <c r="AW122" s="1026"/>
      <c r="AX122" s="1026"/>
      <c r="AY122" s="1027"/>
      <c r="AZ122" s="1004" t="s">
        <v>472</v>
      </c>
      <c r="BA122" s="996"/>
      <c r="BB122" s="996"/>
      <c r="BC122" s="996"/>
      <c r="BD122" s="996"/>
      <c r="BE122" s="996"/>
      <c r="BF122" s="996"/>
      <c r="BG122" s="996"/>
      <c r="BH122" s="996"/>
      <c r="BI122" s="996"/>
      <c r="BJ122" s="996"/>
      <c r="BK122" s="996"/>
      <c r="BL122" s="996"/>
      <c r="BM122" s="996"/>
      <c r="BN122" s="996"/>
      <c r="BO122" s="996"/>
      <c r="BP122" s="997"/>
      <c r="BQ122" s="1030">
        <v>35745943</v>
      </c>
      <c r="BR122" s="1031"/>
      <c r="BS122" s="1031"/>
      <c r="BT122" s="1031"/>
      <c r="BU122" s="1031"/>
      <c r="BV122" s="1031">
        <v>36623832</v>
      </c>
      <c r="BW122" s="1031"/>
      <c r="BX122" s="1031"/>
      <c r="BY122" s="1031"/>
      <c r="BZ122" s="1031"/>
      <c r="CA122" s="1031">
        <v>35422520</v>
      </c>
      <c r="CB122" s="1031"/>
      <c r="CC122" s="1031"/>
      <c r="CD122" s="1031"/>
      <c r="CE122" s="1031"/>
      <c r="CF122" s="1048">
        <v>167.5</v>
      </c>
      <c r="CG122" s="1049"/>
      <c r="CH122" s="1049"/>
      <c r="CI122" s="1049"/>
      <c r="CJ122" s="1049"/>
      <c r="CK122" s="1040"/>
      <c r="CL122" s="1041"/>
      <c r="CM122" s="1041"/>
      <c r="CN122" s="1041"/>
      <c r="CO122" s="1042"/>
      <c r="CP122" s="1050" t="s">
        <v>473</v>
      </c>
      <c r="CQ122" s="1051"/>
      <c r="CR122" s="1051"/>
      <c r="CS122" s="1051"/>
      <c r="CT122" s="1051"/>
      <c r="CU122" s="1051"/>
      <c r="CV122" s="1051"/>
      <c r="CW122" s="1051"/>
      <c r="CX122" s="1051"/>
      <c r="CY122" s="1051"/>
      <c r="CZ122" s="1051"/>
      <c r="DA122" s="1051"/>
      <c r="DB122" s="1051"/>
      <c r="DC122" s="1051"/>
      <c r="DD122" s="1051"/>
      <c r="DE122" s="1051"/>
      <c r="DF122" s="1052"/>
      <c r="DG122" s="956" t="s">
        <v>439</v>
      </c>
      <c r="DH122" s="957"/>
      <c r="DI122" s="957"/>
      <c r="DJ122" s="957"/>
      <c r="DK122" s="957"/>
      <c r="DL122" s="957" t="s">
        <v>439</v>
      </c>
      <c r="DM122" s="957"/>
      <c r="DN122" s="957"/>
      <c r="DO122" s="957"/>
      <c r="DP122" s="957"/>
      <c r="DQ122" s="957" t="s">
        <v>127</v>
      </c>
      <c r="DR122" s="957"/>
      <c r="DS122" s="957"/>
      <c r="DT122" s="957"/>
      <c r="DU122" s="957"/>
      <c r="DV122" s="958" t="s">
        <v>439</v>
      </c>
      <c r="DW122" s="958"/>
      <c r="DX122" s="958"/>
      <c r="DY122" s="958"/>
      <c r="DZ122" s="959"/>
    </row>
    <row r="123" spans="1:130" s="226" customFormat="1" ht="26.25" customHeight="1" x14ac:dyDescent="0.15">
      <c r="A123" s="1088"/>
      <c r="B123" s="980"/>
      <c r="C123" s="953" t="s">
        <v>457</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439</v>
      </c>
      <c r="AB123" s="990"/>
      <c r="AC123" s="990"/>
      <c r="AD123" s="990"/>
      <c r="AE123" s="991"/>
      <c r="AF123" s="992" t="s">
        <v>439</v>
      </c>
      <c r="AG123" s="990"/>
      <c r="AH123" s="990"/>
      <c r="AI123" s="990"/>
      <c r="AJ123" s="991"/>
      <c r="AK123" s="992" t="s">
        <v>439</v>
      </c>
      <c r="AL123" s="990"/>
      <c r="AM123" s="990"/>
      <c r="AN123" s="990"/>
      <c r="AO123" s="991"/>
      <c r="AP123" s="993" t="s">
        <v>127</v>
      </c>
      <c r="AQ123" s="994"/>
      <c r="AR123" s="994"/>
      <c r="AS123" s="994"/>
      <c r="AT123" s="995"/>
      <c r="AU123" s="1028"/>
      <c r="AV123" s="1029"/>
      <c r="AW123" s="1029"/>
      <c r="AX123" s="1029"/>
      <c r="AY123" s="1029"/>
      <c r="AZ123" s="247" t="s">
        <v>185</v>
      </c>
      <c r="BA123" s="247"/>
      <c r="BB123" s="247"/>
      <c r="BC123" s="247"/>
      <c r="BD123" s="247"/>
      <c r="BE123" s="247"/>
      <c r="BF123" s="247"/>
      <c r="BG123" s="247"/>
      <c r="BH123" s="247"/>
      <c r="BI123" s="247"/>
      <c r="BJ123" s="247"/>
      <c r="BK123" s="247"/>
      <c r="BL123" s="247"/>
      <c r="BM123" s="247"/>
      <c r="BN123" s="247"/>
      <c r="BO123" s="1008" t="s">
        <v>474</v>
      </c>
      <c r="BP123" s="1036"/>
      <c r="BQ123" s="1094">
        <v>60494478</v>
      </c>
      <c r="BR123" s="1095"/>
      <c r="BS123" s="1095"/>
      <c r="BT123" s="1095"/>
      <c r="BU123" s="1095"/>
      <c r="BV123" s="1095">
        <v>61136927</v>
      </c>
      <c r="BW123" s="1095"/>
      <c r="BX123" s="1095"/>
      <c r="BY123" s="1095"/>
      <c r="BZ123" s="1095"/>
      <c r="CA123" s="1095">
        <v>61448505</v>
      </c>
      <c r="CB123" s="1095"/>
      <c r="CC123" s="1095"/>
      <c r="CD123" s="1095"/>
      <c r="CE123" s="1095"/>
      <c r="CF123" s="1032"/>
      <c r="CG123" s="1033"/>
      <c r="CH123" s="1033"/>
      <c r="CI123" s="1033"/>
      <c r="CJ123" s="1034"/>
      <c r="CK123" s="1040"/>
      <c r="CL123" s="1041"/>
      <c r="CM123" s="1041"/>
      <c r="CN123" s="1041"/>
      <c r="CO123" s="1042"/>
      <c r="CP123" s="1050" t="s">
        <v>475</v>
      </c>
      <c r="CQ123" s="1051"/>
      <c r="CR123" s="1051"/>
      <c r="CS123" s="1051"/>
      <c r="CT123" s="1051"/>
      <c r="CU123" s="1051"/>
      <c r="CV123" s="1051"/>
      <c r="CW123" s="1051"/>
      <c r="CX123" s="1051"/>
      <c r="CY123" s="1051"/>
      <c r="CZ123" s="1051"/>
      <c r="DA123" s="1051"/>
      <c r="DB123" s="1051"/>
      <c r="DC123" s="1051"/>
      <c r="DD123" s="1051"/>
      <c r="DE123" s="1051"/>
      <c r="DF123" s="1052"/>
      <c r="DG123" s="989" t="s">
        <v>439</v>
      </c>
      <c r="DH123" s="990"/>
      <c r="DI123" s="990"/>
      <c r="DJ123" s="990"/>
      <c r="DK123" s="991"/>
      <c r="DL123" s="992" t="s">
        <v>127</v>
      </c>
      <c r="DM123" s="990"/>
      <c r="DN123" s="990"/>
      <c r="DO123" s="990"/>
      <c r="DP123" s="991"/>
      <c r="DQ123" s="992" t="s">
        <v>439</v>
      </c>
      <c r="DR123" s="990"/>
      <c r="DS123" s="990"/>
      <c r="DT123" s="990"/>
      <c r="DU123" s="991"/>
      <c r="DV123" s="993" t="s">
        <v>127</v>
      </c>
      <c r="DW123" s="994"/>
      <c r="DX123" s="994"/>
      <c r="DY123" s="994"/>
      <c r="DZ123" s="995"/>
    </row>
    <row r="124" spans="1:130" s="226" customFormat="1" ht="26.25" customHeight="1" thickBot="1" x14ac:dyDescent="0.2">
      <c r="A124" s="1088"/>
      <c r="B124" s="980"/>
      <c r="C124" s="953" t="s">
        <v>460</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127</v>
      </c>
      <c r="AB124" s="990"/>
      <c r="AC124" s="990"/>
      <c r="AD124" s="990"/>
      <c r="AE124" s="991"/>
      <c r="AF124" s="992" t="s">
        <v>439</v>
      </c>
      <c r="AG124" s="990"/>
      <c r="AH124" s="990"/>
      <c r="AI124" s="990"/>
      <c r="AJ124" s="991"/>
      <c r="AK124" s="992" t="s">
        <v>127</v>
      </c>
      <c r="AL124" s="990"/>
      <c r="AM124" s="990"/>
      <c r="AN124" s="990"/>
      <c r="AO124" s="991"/>
      <c r="AP124" s="993" t="s">
        <v>127</v>
      </c>
      <c r="AQ124" s="994"/>
      <c r="AR124" s="994"/>
      <c r="AS124" s="994"/>
      <c r="AT124" s="995"/>
      <c r="AU124" s="1090" t="s">
        <v>476</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439</v>
      </c>
      <c r="BR124" s="1058"/>
      <c r="BS124" s="1058"/>
      <c r="BT124" s="1058"/>
      <c r="BU124" s="1058"/>
      <c r="BV124" s="1058" t="s">
        <v>127</v>
      </c>
      <c r="BW124" s="1058"/>
      <c r="BX124" s="1058"/>
      <c r="BY124" s="1058"/>
      <c r="BZ124" s="1058"/>
      <c r="CA124" s="1058" t="s">
        <v>127</v>
      </c>
      <c r="CB124" s="1058"/>
      <c r="CC124" s="1058"/>
      <c r="CD124" s="1058"/>
      <c r="CE124" s="1058"/>
      <c r="CF124" s="1059"/>
      <c r="CG124" s="1060"/>
      <c r="CH124" s="1060"/>
      <c r="CI124" s="1060"/>
      <c r="CJ124" s="1061"/>
      <c r="CK124" s="1043"/>
      <c r="CL124" s="1043"/>
      <c r="CM124" s="1043"/>
      <c r="CN124" s="1043"/>
      <c r="CO124" s="1044"/>
      <c r="CP124" s="1050" t="s">
        <v>477</v>
      </c>
      <c r="CQ124" s="1051"/>
      <c r="CR124" s="1051"/>
      <c r="CS124" s="1051"/>
      <c r="CT124" s="1051"/>
      <c r="CU124" s="1051"/>
      <c r="CV124" s="1051"/>
      <c r="CW124" s="1051"/>
      <c r="CX124" s="1051"/>
      <c r="CY124" s="1051"/>
      <c r="CZ124" s="1051"/>
      <c r="DA124" s="1051"/>
      <c r="DB124" s="1051"/>
      <c r="DC124" s="1051"/>
      <c r="DD124" s="1051"/>
      <c r="DE124" s="1051"/>
      <c r="DF124" s="1052"/>
      <c r="DG124" s="1035" t="s">
        <v>439</v>
      </c>
      <c r="DH124" s="1017"/>
      <c r="DI124" s="1017"/>
      <c r="DJ124" s="1017"/>
      <c r="DK124" s="1018"/>
      <c r="DL124" s="1016" t="s">
        <v>439</v>
      </c>
      <c r="DM124" s="1017"/>
      <c r="DN124" s="1017"/>
      <c r="DO124" s="1017"/>
      <c r="DP124" s="1018"/>
      <c r="DQ124" s="1016" t="s">
        <v>439</v>
      </c>
      <c r="DR124" s="1017"/>
      <c r="DS124" s="1017"/>
      <c r="DT124" s="1017"/>
      <c r="DU124" s="1018"/>
      <c r="DV124" s="1019" t="s">
        <v>127</v>
      </c>
      <c r="DW124" s="1020"/>
      <c r="DX124" s="1020"/>
      <c r="DY124" s="1020"/>
      <c r="DZ124" s="1021"/>
    </row>
    <row r="125" spans="1:130" s="226" customFormat="1" ht="26.25" customHeight="1" x14ac:dyDescent="0.15">
      <c r="A125" s="1088"/>
      <c r="B125" s="980"/>
      <c r="C125" s="953" t="s">
        <v>462</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439</v>
      </c>
      <c r="AB125" s="990"/>
      <c r="AC125" s="990"/>
      <c r="AD125" s="990"/>
      <c r="AE125" s="991"/>
      <c r="AF125" s="992" t="s">
        <v>127</v>
      </c>
      <c r="AG125" s="990"/>
      <c r="AH125" s="990"/>
      <c r="AI125" s="990"/>
      <c r="AJ125" s="991"/>
      <c r="AK125" s="992" t="s">
        <v>127</v>
      </c>
      <c r="AL125" s="990"/>
      <c r="AM125" s="990"/>
      <c r="AN125" s="990"/>
      <c r="AO125" s="991"/>
      <c r="AP125" s="993" t="s">
        <v>439</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478</v>
      </c>
      <c r="CL125" s="1038"/>
      <c r="CM125" s="1038"/>
      <c r="CN125" s="1038"/>
      <c r="CO125" s="1039"/>
      <c r="CP125" s="960" t="s">
        <v>479</v>
      </c>
      <c r="CQ125" s="928"/>
      <c r="CR125" s="928"/>
      <c r="CS125" s="928"/>
      <c r="CT125" s="928"/>
      <c r="CU125" s="928"/>
      <c r="CV125" s="928"/>
      <c r="CW125" s="928"/>
      <c r="CX125" s="928"/>
      <c r="CY125" s="928"/>
      <c r="CZ125" s="928"/>
      <c r="DA125" s="928"/>
      <c r="DB125" s="928"/>
      <c r="DC125" s="928"/>
      <c r="DD125" s="928"/>
      <c r="DE125" s="928"/>
      <c r="DF125" s="929"/>
      <c r="DG125" s="961" t="s">
        <v>439</v>
      </c>
      <c r="DH125" s="962"/>
      <c r="DI125" s="962"/>
      <c r="DJ125" s="962"/>
      <c r="DK125" s="962"/>
      <c r="DL125" s="962" t="s">
        <v>439</v>
      </c>
      <c r="DM125" s="962"/>
      <c r="DN125" s="962"/>
      <c r="DO125" s="962"/>
      <c r="DP125" s="962"/>
      <c r="DQ125" s="962" t="s">
        <v>127</v>
      </c>
      <c r="DR125" s="962"/>
      <c r="DS125" s="962"/>
      <c r="DT125" s="962"/>
      <c r="DU125" s="962"/>
      <c r="DV125" s="963" t="s">
        <v>439</v>
      </c>
      <c r="DW125" s="963"/>
      <c r="DX125" s="963"/>
      <c r="DY125" s="963"/>
      <c r="DZ125" s="964"/>
    </row>
    <row r="126" spans="1:130" s="226" customFormat="1" ht="26.25" customHeight="1" thickBot="1" x14ac:dyDescent="0.2">
      <c r="A126" s="1088"/>
      <c r="B126" s="980"/>
      <c r="C126" s="953" t="s">
        <v>464</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28717</v>
      </c>
      <c r="AB126" s="990"/>
      <c r="AC126" s="990"/>
      <c r="AD126" s="990"/>
      <c r="AE126" s="991"/>
      <c r="AF126" s="992">
        <v>28717</v>
      </c>
      <c r="AG126" s="990"/>
      <c r="AH126" s="990"/>
      <c r="AI126" s="990"/>
      <c r="AJ126" s="991"/>
      <c r="AK126" s="992">
        <v>22677</v>
      </c>
      <c r="AL126" s="990"/>
      <c r="AM126" s="990"/>
      <c r="AN126" s="990"/>
      <c r="AO126" s="991"/>
      <c r="AP126" s="993">
        <v>0.1</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480</v>
      </c>
      <c r="CQ126" s="954"/>
      <c r="CR126" s="954"/>
      <c r="CS126" s="954"/>
      <c r="CT126" s="954"/>
      <c r="CU126" s="954"/>
      <c r="CV126" s="954"/>
      <c r="CW126" s="954"/>
      <c r="CX126" s="954"/>
      <c r="CY126" s="954"/>
      <c r="CZ126" s="954"/>
      <c r="DA126" s="954"/>
      <c r="DB126" s="954"/>
      <c r="DC126" s="954"/>
      <c r="DD126" s="954"/>
      <c r="DE126" s="954"/>
      <c r="DF126" s="955"/>
      <c r="DG126" s="956" t="s">
        <v>439</v>
      </c>
      <c r="DH126" s="957"/>
      <c r="DI126" s="957"/>
      <c r="DJ126" s="957"/>
      <c r="DK126" s="957"/>
      <c r="DL126" s="957" t="s">
        <v>439</v>
      </c>
      <c r="DM126" s="957"/>
      <c r="DN126" s="957"/>
      <c r="DO126" s="957"/>
      <c r="DP126" s="957"/>
      <c r="DQ126" s="957" t="s">
        <v>439</v>
      </c>
      <c r="DR126" s="957"/>
      <c r="DS126" s="957"/>
      <c r="DT126" s="957"/>
      <c r="DU126" s="957"/>
      <c r="DV126" s="958" t="s">
        <v>127</v>
      </c>
      <c r="DW126" s="958"/>
      <c r="DX126" s="958"/>
      <c r="DY126" s="958"/>
      <c r="DZ126" s="959"/>
    </row>
    <row r="127" spans="1:130" s="226" customFormat="1" ht="26.25" customHeight="1" x14ac:dyDescent="0.15">
      <c r="A127" s="1089"/>
      <c r="B127" s="982"/>
      <c r="C127" s="1004" t="s">
        <v>481</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439</v>
      </c>
      <c r="AB127" s="990"/>
      <c r="AC127" s="990"/>
      <c r="AD127" s="990"/>
      <c r="AE127" s="991"/>
      <c r="AF127" s="992" t="s">
        <v>127</v>
      </c>
      <c r="AG127" s="990"/>
      <c r="AH127" s="990"/>
      <c r="AI127" s="990"/>
      <c r="AJ127" s="991"/>
      <c r="AK127" s="992" t="s">
        <v>439</v>
      </c>
      <c r="AL127" s="990"/>
      <c r="AM127" s="990"/>
      <c r="AN127" s="990"/>
      <c r="AO127" s="991"/>
      <c r="AP127" s="993" t="s">
        <v>439</v>
      </c>
      <c r="AQ127" s="994"/>
      <c r="AR127" s="994"/>
      <c r="AS127" s="994"/>
      <c r="AT127" s="995"/>
      <c r="AU127" s="228"/>
      <c r="AV127" s="228"/>
      <c r="AW127" s="228"/>
      <c r="AX127" s="1062" t="s">
        <v>482</v>
      </c>
      <c r="AY127" s="1063"/>
      <c r="AZ127" s="1063"/>
      <c r="BA127" s="1063"/>
      <c r="BB127" s="1063"/>
      <c r="BC127" s="1063"/>
      <c r="BD127" s="1063"/>
      <c r="BE127" s="1064"/>
      <c r="BF127" s="1065" t="s">
        <v>483</v>
      </c>
      <c r="BG127" s="1063"/>
      <c r="BH127" s="1063"/>
      <c r="BI127" s="1063"/>
      <c r="BJ127" s="1063"/>
      <c r="BK127" s="1063"/>
      <c r="BL127" s="1064"/>
      <c r="BM127" s="1065" t="s">
        <v>484</v>
      </c>
      <c r="BN127" s="1063"/>
      <c r="BO127" s="1063"/>
      <c r="BP127" s="1063"/>
      <c r="BQ127" s="1063"/>
      <c r="BR127" s="1063"/>
      <c r="BS127" s="1064"/>
      <c r="BT127" s="1065" t="s">
        <v>485</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486</v>
      </c>
      <c r="CQ127" s="954"/>
      <c r="CR127" s="954"/>
      <c r="CS127" s="954"/>
      <c r="CT127" s="954"/>
      <c r="CU127" s="954"/>
      <c r="CV127" s="954"/>
      <c r="CW127" s="954"/>
      <c r="CX127" s="954"/>
      <c r="CY127" s="954"/>
      <c r="CZ127" s="954"/>
      <c r="DA127" s="954"/>
      <c r="DB127" s="954"/>
      <c r="DC127" s="954"/>
      <c r="DD127" s="954"/>
      <c r="DE127" s="954"/>
      <c r="DF127" s="955"/>
      <c r="DG127" s="956" t="s">
        <v>439</v>
      </c>
      <c r="DH127" s="957"/>
      <c r="DI127" s="957"/>
      <c r="DJ127" s="957"/>
      <c r="DK127" s="957"/>
      <c r="DL127" s="957" t="s">
        <v>439</v>
      </c>
      <c r="DM127" s="957"/>
      <c r="DN127" s="957"/>
      <c r="DO127" s="957"/>
      <c r="DP127" s="957"/>
      <c r="DQ127" s="957" t="s">
        <v>439</v>
      </c>
      <c r="DR127" s="957"/>
      <c r="DS127" s="957"/>
      <c r="DT127" s="957"/>
      <c r="DU127" s="957"/>
      <c r="DV127" s="958" t="s">
        <v>439</v>
      </c>
      <c r="DW127" s="958"/>
      <c r="DX127" s="958"/>
      <c r="DY127" s="958"/>
      <c r="DZ127" s="959"/>
    </row>
    <row r="128" spans="1:130" s="226" customFormat="1" ht="26.25" customHeight="1" thickBot="1" x14ac:dyDescent="0.2">
      <c r="A128" s="1072" t="s">
        <v>487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488</v>
      </c>
      <c r="X128" s="1074"/>
      <c r="Y128" s="1074"/>
      <c r="Z128" s="1075"/>
      <c r="AA128" s="1076">
        <v>1015121</v>
      </c>
      <c r="AB128" s="1077"/>
      <c r="AC128" s="1077"/>
      <c r="AD128" s="1077"/>
      <c r="AE128" s="1078"/>
      <c r="AF128" s="1079">
        <v>1062161</v>
      </c>
      <c r="AG128" s="1077"/>
      <c r="AH128" s="1077"/>
      <c r="AI128" s="1077"/>
      <c r="AJ128" s="1078"/>
      <c r="AK128" s="1079">
        <v>1054523</v>
      </c>
      <c r="AL128" s="1077"/>
      <c r="AM128" s="1077"/>
      <c r="AN128" s="1077"/>
      <c r="AO128" s="1078"/>
      <c r="AP128" s="1080"/>
      <c r="AQ128" s="1081"/>
      <c r="AR128" s="1081"/>
      <c r="AS128" s="1081"/>
      <c r="AT128" s="1082"/>
      <c r="AU128" s="228"/>
      <c r="AV128" s="228"/>
      <c r="AW128" s="228"/>
      <c r="AX128" s="927" t="s">
        <v>489</v>
      </c>
      <c r="AY128" s="928"/>
      <c r="AZ128" s="928"/>
      <c r="BA128" s="928"/>
      <c r="BB128" s="928"/>
      <c r="BC128" s="928"/>
      <c r="BD128" s="928"/>
      <c r="BE128" s="929"/>
      <c r="BF128" s="1083" t="s">
        <v>439</v>
      </c>
      <c r="BG128" s="1084"/>
      <c r="BH128" s="1084"/>
      <c r="BI128" s="1084"/>
      <c r="BJ128" s="1084"/>
      <c r="BK128" s="1084"/>
      <c r="BL128" s="1085"/>
      <c r="BM128" s="1083">
        <v>12.14</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490</v>
      </c>
      <c r="CQ128" s="755"/>
      <c r="CR128" s="755"/>
      <c r="CS128" s="755"/>
      <c r="CT128" s="755"/>
      <c r="CU128" s="755"/>
      <c r="CV128" s="755"/>
      <c r="CW128" s="755"/>
      <c r="CX128" s="755"/>
      <c r="CY128" s="755"/>
      <c r="CZ128" s="755"/>
      <c r="DA128" s="755"/>
      <c r="DB128" s="755"/>
      <c r="DC128" s="755"/>
      <c r="DD128" s="755"/>
      <c r="DE128" s="755"/>
      <c r="DF128" s="1067"/>
      <c r="DG128" s="1068">
        <v>977</v>
      </c>
      <c r="DH128" s="1069"/>
      <c r="DI128" s="1069"/>
      <c r="DJ128" s="1069"/>
      <c r="DK128" s="1069"/>
      <c r="DL128" s="1069">
        <v>548</v>
      </c>
      <c r="DM128" s="1069"/>
      <c r="DN128" s="1069"/>
      <c r="DO128" s="1069"/>
      <c r="DP128" s="1069"/>
      <c r="DQ128" s="1069">
        <v>293</v>
      </c>
      <c r="DR128" s="1069"/>
      <c r="DS128" s="1069"/>
      <c r="DT128" s="1069"/>
      <c r="DU128" s="1069"/>
      <c r="DV128" s="1070">
        <v>0</v>
      </c>
      <c r="DW128" s="1070"/>
      <c r="DX128" s="1070"/>
      <c r="DY128" s="1070"/>
      <c r="DZ128" s="1071"/>
    </row>
    <row r="129" spans="1:131" s="226" customFormat="1" ht="26.25" customHeight="1" x14ac:dyDescent="0.15">
      <c r="A129" s="965" t="s">
        <v>106</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491</v>
      </c>
      <c r="X129" s="1102"/>
      <c r="Y129" s="1102"/>
      <c r="Z129" s="1103"/>
      <c r="AA129" s="989">
        <v>22342069</v>
      </c>
      <c r="AB129" s="990"/>
      <c r="AC129" s="990"/>
      <c r="AD129" s="990"/>
      <c r="AE129" s="991"/>
      <c r="AF129" s="992">
        <v>22695122</v>
      </c>
      <c r="AG129" s="990"/>
      <c r="AH129" s="990"/>
      <c r="AI129" s="990"/>
      <c r="AJ129" s="991"/>
      <c r="AK129" s="992">
        <v>24213854</v>
      </c>
      <c r="AL129" s="990"/>
      <c r="AM129" s="990"/>
      <c r="AN129" s="990"/>
      <c r="AO129" s="991"/>
      <c r="AP129" s="1104"/>
      <c r="AQ129" s="1105"/>
      <c r="AR129" s="1105"/>
      <c r="AS129" s="1105"/>
      <c r="AT129" s="1106"/>
      <c r="AU129" s="229"/>
      <c r="AV129" s="229"/>
      <c r="AW129" s="229"/>
      <c r="AX129" s="1096" t="s">
        <v>492</v>
      </c>
      <c r="AY129" s="954"/>
      <c r="AZ129" s="954"/>
      <c r="BA129" s="954"/>
      <c r="BB129" s="954"/>
      <c r="BC129" s="954"/>
      <c r="BD129" s="954"/>
      <c r="BE129" s="955"/>
      <c r="BF129" s="1097" t="s">
        <v>127</v>
      </c>
      <c r="BG129" s="1098"/>
      <c r="BH129" s="1098"/>
      <c r="BI129" s="1098"/>
      <c r="BJ129" s="1098"/>
      <c r="BK129" s="1098"/>
      <c r="BL129" s="1099"/>
      <c r="BM129" s="1097">
        <v>17.14</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493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494</v>
      </c>
      <c r="X130" s="1102"/>
      <c r="Y130" s="1102"/>
      <c r="Z130" s="1103"/>
      <c r="AA130" s="989">
        <v>3135504</v>
      </c>
      <c r="AB130" s="990"/>
      <c r="AC130" s="990"/>
      <c r="AD130" s="990"/>
      <c r="AE130" s="991"/>
      <c r="AF130" s="992">
        <v>3101390</v>
      </c>
      <c r="AG130" s="990"/>
      <c r="AH130" s="990"/>
      <c r="AI130" s="990"/>
      <c r="AJ130" s="991"/>
      <c r="AK130" s="992">
        <v>3062067</v>
      </c>
      <c r="AL130" s="990"/>
      <c r="AM130" s="990"/>
      <c r="AN130" s="990"/>
      <c r="AO130" s="991"/>
      <c r="AP130" s="1104"/>
      <c r="AQ130" s="1105"/>
      <c r="AR130" s="1105"/>
      <c r="AS130" s="1105"/>
      <c r="AT130" s="1106"/>
      <c r="AU130" s="229"/>
      <c r="AV130" s="229"/>
      <c r="AW130" s="229"/>
      <c r="AX130" s="1096" t="s">
        <v>495</v>
      </c>
      <c r="AY130" s="954"/>
      <c r="AZ130" s="954"/>
      <c r="BA130" s="954"/>
      <c r="BB130" s="954"/>
      <c r="BC130" s="954"/>
      <c r="BD130" s="954"/>
      <c r="BE130" s="955"/>
      <c r="BF130" s="1132">
        <v>1.8</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496</v>
      </c>
      <c r="X131" s="1139"/>
      <c r="Y131" s="1139"/>
      <c r="Z131" s="1140"/>
      <c r="AA131" s="1035">
        <v>19206565</v>
      </c>
      <c r="AB131" s="1017"/>
      <c r="AC131" s="1017"/>
      <c r="AD131" s="1017"/>
      <c r="AE131" s="1018"/>
      <c r="AF131" s="1016">
        <v>19593732</v>
      </c>
      <c r="AG131" s="1017"/>
      <c r="AH131" s="1017"/>
      <c r="AI131" s="1017"/>
      <c r="AJ131" s="1018"/>
      <c r="AK131" s="1016">
        <v>21151787</v>
      </c>
      <c r="AL131" s="1017"/>
      <c r="AM131" s="1017"/>
      <c r="AN131" s="1017"/>
      <c r="AO131" s="1018"/>
      <c r="AP131" s="1141"/>
      <c r="AQ131" s="1142"/>
      <c r="AR131" s="1142"/>
      <c r="AS131" s="1142"/>
      <c r="AT131" s="1143"/>
      <c r="AU131" s="229"/>
      <c r="AV131" s="229"/>
      <c r="AW131" s="229"/>
      <c r="AX131" s="1114" t="s">
        <v>497</v>
      </c>
      <c r="AY131" s="755"/>
      <c r="AZ131" s="755"/>
      <c r="BA131" s="755"/>
      <c r="BB131" s="755"/>
      <c r="BC131" s="755"/>
      <c r="BD131" s="755"/>
      <c r="BE131" s="1067"/>
      <c r="BF131" s="1115" t="s">
        <v>127</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498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499</v>
      </c>
      <c r="W132" s="1125"/>
      <c r="X132" s="1125"/>
      <c r="Y132" s="1125"/>
      <c r="Z132" s="1126"/>
      <c r="AA132" s="1127">
        <v>2.2207836570000001</v>
      </c>
      <c r="AB132" s="1128"/>
      <c r="AC132" s="1128"/>
      <c r="AD132" s="1128"/>
      <c r="AE132" s="1129"/>
      <c r="AF132" s="1130">
        <v>1.464815771</v>
      </c>
      <c r="AG132" s="1128"/>
      <c r="AH132" s="1128"/>
      <c r="AI132" s="1128"/>
      <c r="AJ132" s="1129"/>
      <c r="AK132" s="1130">
        <v>1.8185602949999999</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500</v>
      </c>
      <c r="W133" s="1108"/>
      <c r="X133" s="1108"/>
      <c r="Y133" s="1108"/>
      <c r="Z133" s="1109"/>
      <c r="AA133" s="1110">
        <v>2.2000000000000002</v>
      </c>
      <c r="AB133" s="1111"/>
      <c r="AC133" s="1111"/>
      <c r="AD133" s="1111"/>
      <c r="AE133" s="1112"/>
      <c r="AF133" s="1110">
        <v>2</v>
      </c>
      <c r="AG133" s="1111"/>
      <c r="AH133" s="1111"/>
      <c r="AI133" s="1111"/>
      <c r="AJ133" s="1112"/>
      <c r="AK133" s="1110">
        <v>1.8</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k8Rvtt5aSdF7VLvEnBQB6SVicf6e+FXFICCL1PTXZQEDXbkbuBQdLE1s+si2xbg2LFS1JihmQqgV5HO3GTgmg==" saltValue="DdkIlUISsDiv6wz0xXus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AU22" sqref="AU2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4" zoomScaleNormal="100" zoomScaleSheetLayoutView="55" workbookViewId="0">
      <selection activeCell="DL53" sqref="DL53:XFD5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dTtHOqMBDhhC2f2+L7RmZUgyxeblS1FrI6zSMa50jjw0mqxTOkJOGQQaxdngTKnvNqXt7Hke2Bj32lLSvHhg==" saltValue="0+FlSDHVjeCLV1gMWkQi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V13"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509</v>
      </c>
      <c r="AL9" s="1148"/>
      <c r="AM9" s="1148"/>
      <c r="AN9" s="1149"/>
      <c r="AO9" s="277">
        <v>5672465</v>
      </c>
      <c r="AP9" s="277">
        <v>49637</v>
      </c>
      <c r="AQ9" s="278">
        <v>62021</v>
      </c>
      <c r="AR9" s="279">
        <v>-20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510</v>
      </c>
      <c r="AL10" s="1148"/>
      <c r="AM10" s="1148"/>
      <c r="AN10" s="1149"/>
      <c r="AO10" s="280">
        <v>895387</v>
      </c>
      <c r="AP10" s="280">
        <v>7835</v>
      </c>
      <c r="AQ10" s="281">
        <v>4339</v>
      </c>
      <c r="AR10" s="282">
        <v>80.599999999999994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511</v>
      </c>
      <c r="AL11" s="1148"/>
      <c r="AM11" s="1148"/>
      <c r="AN11" s="1149"/>
      <c r="AO11" s="280">
        <v>28526</v>
      </c>
      <c r="AP11" s="280">
        <v>250</v>
      </c>
      <c r="AQ11" s="281">
        <v>554</v>
      </c>
      <c r="AR11" s="282">
        <v>-54.9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512</v>
      </c>
      <c r="AL12" s="1148"/>
      <c r="AM12" s="1148"/>
      <c r="AN12" s="1149"/>
      <c r="AO12" s="280" t="s">
        <v>513</v>
      </c>
      <c r="AP12" s="280" t="s">
        <v>513</v>
      </c>
      <c r="AQ12" s="281">
        <v>17</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514</v>
      </c>
      <c r="AL13" s="1148"/>
      <c r="AM13" s="1148"/>
      <c r="AN13" s="1149"/>
      <c r="AO13" s="280">
        <v>316078</v>
      </c>
      <c r="AP13" s="280">
        <v>2766</v>
      </c>
      <c r="AQ13" s="281">
        <v>2525</v>
      </c>
      <c r="AR13" s="282">
        <v>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515</v>
      </c>
      <c r="AL14" s="1148"/>
      <c r="AM14" s="1148"/>
      <c r="AN14" s="1149"/>
      <c r="AO14" s="280">
        <v>29781</v>
      </c>
      <c r="AP14" s="280">
        <v>261</v>
      </c>
      <c r="AQ14" s="281">
        <v>1158</v>
      </c>
      <c r="AR14" s="282">
        <v>-77.5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516</v>
      </c>
      <c r="AL15" s="1151"/>
      <c r="AM15" s="1151"/>
      <c r="AN15" s="1152"/>
      <c r="AO15" s="280">
        <v>-349275</v>
      </c>
      <c r="AP15" s="280">
        <v>-3056</v>
      </c>
      <c r="AQ15" s="281">
        <v>-4174</v>
      </c>
      <c r="AR15" s="282">
        <v>-26.8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185</v>
      </c>
      <c r="AL16" s="1151"/>
      <c r="AM16" s="1151"/>
      <c r="AN16" s="1152"/>
      <c r="AO16" s="280">
        <v>6592962</v>
      </c>
      <c r="AP16" s="280">
        <v>57692</v>
      </c>
      <c r="AQ16" s="281">
        <v>66439</v>
      </c>
      <c r="AR16" s="282">
        <v>-13.2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521</v>
      </c>
      <c r="AL21" s="1154"/>
      <c r="AM21" s="1154"/>
      <c r="AN21" s="1155"/>
      <c r="AO21" s="293">
        <v>5.09</v>
      </c>
      <c r="AP21" s="294">
        <v>6.1</v>
      </c>
      <c r="AQ21" s="295">
        <v>-1.01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522</v>
      </c>
      <c r="AL22" s="1154"/>
      <c r="AM22" s="1154"/>
      <c r="AN22" s="1155"/>
      <c r="AO22" s="298">
        <v>97.9</v>
      </c>
      <c r="AP22" s="299">
        <v>99</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523</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526</v>
      </c>
      <c r="AL32" s="1162"/>
      <c r="AM32" s="1162"/>
      <c r="AN32" s="1163"/>
      <c r="AO32" s="308">
        <v>4049990</v>
      </c>
      <c r="AP32" s="308">
        <v>35439</v>
      </c>
      <c r="AQ32" s="309">
        <v>33147</v>
      </c>
      <c r="AR32" s="310">
        <v>6.9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527</v>
      </c>
      <c r="AL33" s="1162"/>
      <c r="AM33" s="1162"/>
      <c r="AN33" s="1163"/>
      <c r="AO33" s="308" t="s">
        <v>513</v>
      </c>
      <c r="AP33" s="308" t="s">
        <v>513</v>
      </c>
      <c r="AQ33" s="309">
        <v>7</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528</v>
      </c>
      <c r="AL34" s="1162"/>
      <c r="AM34" s="1162"/>
      <c r="AN34" s="1163"/>
      <c r="AO34" s="308" t="s">
        <v>513</v>
      </c>
      <c r="AP34" s="308" t="s">
        <v>513</v>
      </c>
      <c r="AQ34" s="309">
        <v>24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529</v>
      </c>
      <c r="AL35" s="1162"/>
      <c r="AM35" s="1162"/>
      <c r="AN35" s="1163"/>
      <c r="AO35" s="308">
        <v>180740</v>
      </c>
      <c r="AP35" s="308">
        <v>1582</v>
      </c>
      <c r="AQ35" s="309">
        <v>5872</v>
      </c>
      <c r="AR35" s="310">
        <v>-73.099999999999994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530</v>
      </c>
      <c r="AL36" s="1162"/>
      <c r="AM36" s="1162"/>
      <c r="AN36" s="1163"/>
      <c r="AO36" s="308">
        <v>224018</v>
      </c>
      <c r="AP36" s="308">
        <v>1960</v>
      </c>
      <c r="AQ36" s="309">
        <v>1168</v>
      </c>
      <c r="AR36" s="310">
        <v>67.8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531</v>
      </c>
      <c r="AL37" s="1162"/>
      <c r="AM37" s="1162"/>
      <c r="AN37" s="1163"/>
      <c r="AO37" s="308">
        <v>46500</v>
      </c>
      <c r="AP37" s="308">
        <v>407</v>
      </c>
      <c r="AQ37" s="309">
        <v>720</v>
      </c>
      <c r="AR37" s="310">
        <v>-43.5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532</v>
      </c>
      <c r="AL38" s="1165"/>
      <c r="AM38" s="1165"/>
      <c r="AN38" s="1166"/>
      <c r="AO38" s="311" t="s">
        <v>513</v>
      </c>
      <c r="AP38" s="311" t="s">
        <v>513</v>
      </c>
      <c r="AQ38" s="312">
        <v>1</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533</v>
      </c>
      <c r="AL39" s="1165"/>
      <c r="AM39" s="1165"/>
      <c r="AN39" s="1166"/>
      <c r="AO39" s="308">
        <v>-1054523</v>
      </c>
      <c r="AP39" s="308">
        <v>-9228</v>
      </c>
      <c r="AQ39" s="309">
        <v>-6245</v>
      </c>
      <c r="AR39" s="310">
        <v>47.8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534</v>
      </c>
      <c r="AL40" s="1162"/>
      <c r="AM40" s="1162"/>
      <c r="AN40" s="1163"/>
      <c r="AO40" s="308">
        <v>-3062067</v>
      </c>
      <c r="AP40" s="308">
        <v>-26795</v>
      </c>
      <c r="AQ40" s="309">
        <v>-25563</v>
      </c>
      <c r="AR40" s="310">
        <v>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296</v>
      </c>
      <c r="AL41" s="1168"/>
      <c r="AM41" s="1168"/>
      <c r="AN41" s="1169"/>
      <c r="AO41" s="308">
        <v>384658</v>
      </c>
      <c r="AP41" s="308">
        <v>3366</v>
      </c>
      <c r="AQ41" s="309">
        <v>9130</v>
      </c>
      <c r="AR41" s="310">
        <v>-63.1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504</v>
      </c>
      <c r="AN49" s="1158" t="s">
        <v>538</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4792758</v>
      </c>
      <c r="AN51" s="330">
        <v>42020</v>
      </c>
      <c r="AO51" s="331">
        <v>-32.200000000000003</v>
      </c>
      <c r="AP51" s="332">
        <v>42651</v>
      </c>
      <c r="AQ51" s="333">
        <v>4.3</v>
      </c>
      <c r="AR51" s="334">
        <v>-36.5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3776144</v>
      </c>
      <c r="AN52" s="338">
        <v>33107</v>
      </c>
      <c r="AO52" s="339">
        <v>-12.7</v>
      </c>
      <c r="AP52" s="340">
        <v>22675</v>
      </c>
      <c r="AQ52" s="341">
        <v>-5.9</v>
      </c>
      <c r="AR52" s="342">
        <v>-6.8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3984751</v>
      </c>
      <c r="AN53" s="330">
        <v>34865</v>
      </c>
      <c r="AO53" s="331">
        <v>-17</v>
      </c>
      <c r="AP53" s="332">
        <v>43226</v>
      </c>
      <c r="AQ53" s="333">
        <v>1.3</v>
      </c>
      <c r="AR53" s="334">
        <v>-18.3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3015697</v>
      </c>
      <c r="AN54" s="338">
        <v>26386</v>
      </c>
      <c r="AO54" s="339">
        <v>-20.3</v>
      </c>
      <c r="AP54" s="340">
        <v>22622</v>
      </c>
      <c r="AQ54" s="341">
        <v>-0.2</v>
      </c>
      <c r="AR54" s="342">
        <v>-20.100000000000001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1961258</v>
      </c>
      <c r="AN55" s="330">
        <v>17158</v>
      </c>
      <c r="AO55" s="331">
        <v>-50.8</v>
      </c>
      <c r="AP55" s="332">
        <v>42836</v>
      </c>
      <c r="AQ55" s="333">
        <v>-0.9</v>
      </c>
      <c r="AR55" s="334">
        <v>-49.9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1523081</v>
      </c>
      <c r="AN56" s="338">
        <v>13325</v>
      </c>
      <c r="AO56" s="339">
        <v>-49.5</v>
      </c>
      <c r="AP56" s="340">
        <v>22936</v>
      </c>
      <c r="AQ56" s="341">
        <v>1.4</v>
      </c>
      <c r="AR56" s="342">
        <v>-50.9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4940966</v>
      </c>
      <c r="AN57" s="330">
        <v>43131</v>
      </c>
      <c r="AO57" s="331">
        <v>151.4</v>
      </c>
      <c r="AP57" s="332">
        <v>44161</v>
      </c>
      <c r="AQ57" s="333">
        <v>3.1</v>
      </c>
      <c r="AR57" s="334">
        <v>148.30000000000001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3632604</v>
      </c>
      <c r="AN58" s="338">
        <v>31710</v>
      </c>
      <c r="AO58" s="339">
        <v>138</v>
      </c>
      <c r="AP58" s="340">
        <v>23644</v>
      </c>
      <c r="AQ58" s="341">
        <v>3.1</v>
      </c>
      <c r="AR58" s="342">
        <v>134.9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6195835</v>
      </c>
      <c r="AN59" s="330">
        <v>54217</v>
      </c>
      <c r="AO59" s="331">
        <v>25.7</v>
      </c>
      <c r="AP59" s="332">
        <v>43955</v>
      </c>
      <c r="AQ59" s="333">
        <v>-0.5</v>
      </c>
      <c r="AR59" s="334">
        <v>26.2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5761652</v>
      </c>
      <c r="AN60" s="338">
        <v>50417</v>
      </c>
      <c r="AO60" s="339">
        <v>59</v>
      </c>
      <c r="AP60" s="340">
        <v>21318</v>
      </c>
      <c r="AQ60" s="341">
        <v>-9.8000000000000007</v>
      </c>
      <c r="AR60" s="342">
        <v>68.8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4375114</v>
      </c>
      <c r="AN61" s="345">
        <v>38278</v>
      </c>
      <c r="AO61" s="346">
        <v>15.4</v>
      </c>
      <c r="AP61" s="347">
        <v>43366</v>
      </c>
      <c r="AQ61" s="348">
        <v>1.5</v>
      </c>
      <c r="AR61" s="334">
        <v>13.9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3541836</v>
      </c>
      <c r="AN62" s="338">
        <v>30989</v>
      </c>
      <c r="AO62" s="339">
        <v>22.9</v>
      </c>
      <c r="AP62" s="340">
        <v>22639</v>
      </c>
      <c r="AQ62" s="341">
        <v>-2.2999999999999998</v>
      </c>
      <c r="AR62" s="342">
        <v>25.2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NBffjVlWqdm7AmR8AQ/emFYuGF55aXeuKuFvaurBlJAgBbq4VMZjGGzglKdWmpkrE6TknD2uTDFUOFRv4nJXQ==" saltValue="387ahXAGDg3z5iuD/UFo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80" zoomScaleNormal="80" zoomScaleSheetLayoutView="55" workbookViewId="0">
      <selection activeCell="BJ74" sqref="BJ7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fHGkK2iT2cCKOX1M4qHefpZ2aAD6oaFQyV9fxCh22TZMF5NyU5wWOby7eVfvo7EiJRdo9lPGeiKZnv2TQ4Rs3w==" saltValue="CNgS+edwisDYFG5fZGy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AG64" sqref="AG6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MVERSYGFeJrqsfvGg/aOmE9z9Ox+B5qpAlC4gvSlkGddcwByyJ4tDKnQ0nuz3MUzL49xAwVS59IqFdAJ61ZEzw==" saltValue="/IbqiwPbRvUvTTGK7d2B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1"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0" t="s">
        <v>3</v>
      </c>
      <c r="D47" s="1170"/>
      <c r="E47" s="1171"/>
      <c r="F47" s="11">
        <v>15.24</v>
      </c>
      <c r="G47" s="12">
        <v>17.72</v>
      </c>
      <c r="H47" s="12">
        <v>17.649999999999999</v>
      </c>
      <c r="I47" s="12">
        <v>16.350000000000001</v>
      </c>
      <c r="J47" s="13">
        <v>15.15</v>
      </c>
    </row>
    <row r="48" spans="2:10" ht="57.75" customHeight="1" x14ac:dyDescent="0.15">
      <c r="B48" s="14"/>
      <c r="C48" s="1172" t="s">
        <v>4</v>
      </c>
      <c r="D48" s="1172"/>
      <c r="E48" s="1173"/>
      <c r="F48" s="15">
        <v>6.5</v>
      </c>
      <c r="G48" s="16">
        <v>6.05</v>
      </c>
      <c r="H48" s="16">
        <v>6.26</v>
      </c>
      <c r="I48" s="16">
        <v>8.84</v>
      </c>
      <c r="J48" s="17">
        <v>9.14</v>
      </c>
    </row>
    <row r="49" spans="2:10" ht="57.75" customHeight="1" thickBot="1" x14ac:dyDescent="0.2">
      <c r="B49" s="18"/>
      <c r="C49" s="1174" t="s">
        <v>5</v>
      </c>
      <c r="D49" s="1174"/>
      <c r="E49" s="1175"/>
      <c r="F49" s="19">
        <v>1.28</v>
      </c>
      <c r="G49" s="20">
        <v>2.21</v>
      </c>
      <c r="H49" s="20">
        <v>0.25</v>
      </c>
      <c r="I49" s="20">
        <v>1.64</v>
      </c>
      <c r="J49" s="21">
        <v>0.69</v>
      </c>
    </row>
    <row r="50" spans="2:10" x14ac:dyDescent="0.15"/>
  </sheetData>
  <sheetProtection algorithmName="SHA-512" hashValue="6tA8enYvbwBHSz2XL5sGFi09PWP8UMjQyqUv/630rDaejpYW4r5ll/1WJjolWyxU/VOdmcjSWcFrYmPMYqW6PA==" saltValue="l6/s+9YOxV/AfTgHl5or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2023-02-20T04:30:44Z</dcterms:created>
  <dcterms:modified xsi:type="dcterms:W3CDTF">2023-03-23T00:13:29Z</dcterms:modified>
  <cp:category/>
</cp:coreProperties>
</file>