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ile\FILE\【020】総合政策部\【003】財政課\【000】財政課共有\09 新地方公会計制度\◆新地方公会計制度について\令和3年度\02 県照会・回答\R3.9.16受【埼玉県市町村課】（10_15〆・作業依頼）令和元年度財政状況資料集の作成について（2回目）.eml\回答\"/>
    </mc:Choice>
  </mc:AlternateContent>
  <bookViews>
    <workbookView xWindow="0" yWindow="0" windowWidth="15360" windowHeight="7635" tabRatio="704"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l="1"/>
  <c r="AP63" i="12"/>
  <c r="AA30" i="12" l="1"/>
  <c r="AA29" i="12"/>
  <c r="AA2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<sst xmlns="http://schemas.openxmlformats.org/spreadsheetml/2006/main" count="1077" uniqueCount="602">
  <si>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</si>
  <si>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</si>
  <si>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</si>
  <si>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</si>
  <si>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</si>
  <si>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</si>
  <si>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</si>
  <si>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</si>
  <si>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</si>
  <si>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</si>
  <si>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</si>
  <si>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</si>
  <si>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</si>
  <si>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</si>
  <si>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</si>
  <si>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</si>
  <si>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</si>
  <si>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</si>
  <si>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</si>
  <si>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</si>
  <si>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</si>
  <si>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</si>
  <si>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</si>
  <si>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</si>
  <si>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</si>
  <si>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</si>
  <si>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</si>
  <si>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</si>
  <si>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</si>
  <si>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</si>
  <si>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</si>
  <si>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</si>
  <si>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</si>
  <si>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</si>
  <si>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</si>
  <si>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</si>
  <si>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</si>
  <si>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</si>
  <si>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</si>
  <si>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</si>
  <si>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</si>
  <si>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</si>
  <si>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</si>
  <si>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</si>
  <si>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</si>
  <si>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</si>
  <si>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</si>
  <si>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</si>
  <si>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</si>
  <si>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</si>
  <si>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</si>
  <si>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</si>
  <si>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</si>
  <si>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</si>
  <si>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</si>
  <si>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</si>
  <si>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</si>
  <si>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</si>
  <si>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</si>
  <si>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</si>
  <si>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</si>
  <si>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</si>
  <si>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</si>
  <si>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</si>
  <si>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</si>
  <si>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</si>
  <si>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</si>
  <si>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</si>
  <si>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</si>
  <si>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</si>
  <si>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</si>
  <si>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</si>
  <si>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</si>
  <si>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</si>
  <si>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</si>
  <si>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</si>
  <si>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</si>
  <si>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</si>
  <si>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</si>
  <si>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</si>
  <si>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</si>
  <si>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</si>
  <si>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</si>
  <si>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</si>
  <si>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</si>
  <si>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</si>
  <si>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</si>
  <si>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</si>
  <si>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</si>
  <si>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</si>
  <si>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</si>
  <si>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</si>
  <si>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</si>
  <si>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</si>
  <si>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</si>
  <si>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</si>
  <si>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</si>
  <si>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</si>
  <si>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</si>
  <si>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</si>
  <si>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</si>
  <si>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</si>
  <si>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</si>
  <si>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</si>
  <si>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</si>
  <si>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</si>
  <si>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</si>
  <si>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</si>
  <si>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</si>
  <si>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</si>
  <si>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</si>
  <si>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</si>
  <si>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</si>
  <si>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</si>
  <si>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</si>
  <si>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</si>
  <si>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</si>
  <si>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</si>
  <si>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</si>
  <si>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</si>
  <si>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</si>
  <si>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</si>
  <si>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</si>
  <si>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</si>
  <si>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</si>
  <si>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</si>
  <si>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</si>
  <si>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</si>
  <si>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</si>
  <si>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</si>
  <si>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</si>
  <si>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</si>
  <si>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</si>
  <si>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</si>
  <si>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</si>
  <si>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</si>
  <si>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</si>
  <si>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</si>
  <si>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</si>
  <si>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</si>
  <si>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</si>
  <si>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</si>
  <si>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</si>
  <si>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</si>
  <si>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</si>
  <si>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</si>
  <si>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</si>
  <si>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</si>
  <si>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</si>
  <si>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</si>
  <si>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</si>
  <si>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</si>
  <si>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</si>
  <si>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</si>
  <si>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</si>
  <si>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</si>
  <si>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</si>
  <si>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</si>
  <si>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</si>
  <si>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</si>
  <si>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</si>
  <si>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</si>
  <si>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</si>
  <si>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</si>
  <si>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</si>
  <si>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</si>
  <si>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</si>
  <si>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</si>
  <si>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</si>
  <si>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</si>
  <si>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</si>
  <si>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</si>
  <si>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</si>
  <si>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</si>
  <si>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</si>
  <si>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</si>
  <si>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</si>
  <si>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</si>
  <si>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</si>
  <si>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</si>
  <si>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</si>
  <si>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</si>
  <si>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</si>
  <si>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</si>
  <si>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</si>
  <si>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</si>
  <si>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</si>
  <si>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</si>
  <si>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</si>
  <si>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</si>
  <si>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</si>
  <si>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</si>
  <si>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</si>
  <si>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</si>
  <si>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</si>
  <si>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</si>
  <si>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</si>
  <si>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</si>
  <si>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</si>
  <si>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</si>
  <si>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</si>
  <si>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</si>
  <si>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</si>
  <si>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</si>
  <si>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</si>
  <si>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</si>
  <si>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</si>
  <si>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</si>
  <si>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</si>
  <si>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</si>
  <si>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</si>
  <si>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埼玉県ふじみ野市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</si>
  <si>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</si>
  <si>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</si>
  <si>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</si>
  <si>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</si>
  <si>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</si>
  <si>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</si>
  <si>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</si>
  <si>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</si>
  <si>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</si>
  <si>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</si>
  <si>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</si>
  <si>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</si>
  <si>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</si>
  <si>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</si>
  <si>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</si>
  <si>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</si>
  <si>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</si>
  <si>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</si>
  <si>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</si>
  <si>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</si>
  <si>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</si>
  <si>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</si>
  <si>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</si>
  <si>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</si>
  <si>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</si>
  <si>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</si>
  <si>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</si>
  <si>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</si>
  <si>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</si>
  <si>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</si>
  <si>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</si>
  <si>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</si>
  <si>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</si>
  <si>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</si>
  <si>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</si>
  <si>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</si>
  <si>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</si>
  <si>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</si>
  <si>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</si>
  <si>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</si>
  <si>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</si>
  <si>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</si>
  <si>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</si>
  <si>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</si>
  <si>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</si>
  <si>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</si>
  <si>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</si>
  <si>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</si>
  <si>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</si>
  <si>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</si>
  <si>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</si>
  <si>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</si>
  <si>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</si>
  <si>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</si>
  <si>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</si>
  <si>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</si>
  <si>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</si>
  <si>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</si>
  <si>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</si>
  <si>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</si>
  <si>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</si>
  <si>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</si>
  <si>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</si>
  <si>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</si>
  <si>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</si>
  <si>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</si>
  <si>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</si>
  <si>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</si>
  <si>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</si>
  <si>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</si>
  <si>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</si>
  <si>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</si>
  <si>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</si>
  <si>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</si>
  <si>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</si>
  <si>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</si>
  <si>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</si>
  <si>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</si>
  <si>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</si>
  <si>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</si>
  <si>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</si>
  <si>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</si>
  <si>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</si>
  <si>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</si>
  <si>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</si>
  <si>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</si>
  <si>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</si>
  <si>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</si>
  <si>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</si>
  <si>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</si>
  <si>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</si>
  <si>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</si>
  <si>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</si>
  <si>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</si>
  <si>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</si>
  <si>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</si>
  <si>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</si>
  <si>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</si>
  <si>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</si>
  <si>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</si>
  <si>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</si>
  <si>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</si>
  <si>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</si>
  <si>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</si>
  <si>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</si>
  <si>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</si>
  <si>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</si>
  <si>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</si>
  <si>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</si>
  <si>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</si>
  <si>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</si>
  <si>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</si>
  <si>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</si>
  <si>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</si>
  <si>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</si>
  <si>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</si>
  <si>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</si>
  <si>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</si>
  <si>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</si>
  <si>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</si>
  <si>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</si>
  <si>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</si>
  <si>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</si>
  <si>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</si>
  <si>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</si>
  <si>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</si>
  <si>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</si>
  <si>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</si>
  <si>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</si>
  <si>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</si>
  <si>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</si>
  <si>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</si>
  <si>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</si>
  <si>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</si>
  <si>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</si>
  <si>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</si>
  <si>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</si>
  <si>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</si>
  <si>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</si>
  <si>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</si>
  <si>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</si>
  <si>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</si>
  <si>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</si>
  <si>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</si>
  <si>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</si>
  <si>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</si>
  <si>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</si>
  <si>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</si>
  <si>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</si>
  <si>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</si>
  <si>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</si>
  <si>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</si>
  <si>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</si>
  <si>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埼玉県ふじみ野市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</si>
  <si>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</si>
  <si>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</si>
  <si>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</si>
  <si>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</si>
  <si>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</si>
  <si>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</si>
  <si>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</si>
  <si>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</si>
  <si>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</si>
  <si>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</si>
  <si>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</si>
  <si>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</si>
  <si>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</si>
  <si>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</si>
  <si>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</si>
  <si>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</si>
  <si>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</si>
  <si>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</si>
  <si>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</si>
  <si>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</si>
  <si>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</si>
  <si>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</si>
  <si>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</si>
  <si>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</si>
  <si>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</si>
  <si>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</si>
  <si>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</si>
  <si>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</si>
  <si>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</si>
  <si>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</si>
  <si>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</si>
  <si>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</si>
  <si>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</si>
  <si>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</si>
  <si>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</si>
  <si>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</si>
  <si>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</si>
  <si>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</si>
  <si>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</si>
  <si>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</si>
  <si>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</si>
  <si>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</si>
  <si>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</si>
  <si>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</si>
  <si>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</si>
  <si>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</si>
  <si>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</si>
  <si>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</si>
  <si>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</si>
  <si>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</si>
  <si>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</si>
  <si>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</si>
  <si>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</si>
  <si>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</si>
  <si>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</si>
  <si>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</si>
  <si>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</si>
  <si>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</si>
  <si>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</si>
  <si>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</si>
  <si>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</si>
  <si>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</si>
  <si>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</si>
  <si>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</si>
  <si>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</si>
  <si>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</si>
  <si>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</si>
  <si>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</si>
  <si>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</si>
  <si>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</si>
  <si>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</si>
  <si>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</si>
  <si>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</si>
  <si>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</si>
  <si>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</si>
  <si>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</si>
  <si>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</si>
  <si>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</si>
  <si>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</si>
  <si>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</si>
  <si>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</si>
  <si>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</si>
  <si>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</si>
  <si>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</si>
  <si>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</si>
  <si>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</si>
  <si>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</si>
  <si>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</si>
  <si>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</si>
  <si>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</si>
  <si>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</si>
  <si>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</si>
  <si>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</si>
  <si>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</si>
  <si>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</si>
  <si>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</si>
  <si>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</si>
  <si>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</si>
  <si>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</si>
  <si>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</si>
  <si>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</si>
  <si>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</si>
  <si>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</si>
  <si>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</si>
  <si>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</si>
  <si>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</si>
  <si>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</si>
  <si>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</si>
  <si>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</si>
  <si>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</si>
  <si>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</si>
  <si>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</si>
  <si>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</si>
  <si>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</si>
  <si>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</si>
  <si>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</si>
  <si>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</si>
  <si>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</si>
  <si>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</si>
  <si>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</si>
  <si>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</si>
  <si>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</si>
  <si>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</si>
  <si>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</si>
  <si>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</si>
  <si>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</si>
  <si>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</si>
  <si>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</si>
  <si>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</si>
  <si>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</si>
  <si>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</si>
  <si>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</si>
  <si>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</si>
  <si>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</si>
  <si>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</si>
  <si>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</si>
  <si>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</si>
  <si>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</si>
  <si>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</si>
  <si>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</si>
  <si>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</si>
  <si>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</si>
  <si>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</si>
  <si>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</si>
  <si>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</si>
  <si>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</si>
  <si>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</si>
  <si>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</si>
  <si>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</si>
  <si>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</si>
  <si>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</si>
  <si>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</si>
  <si>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</si>
  <si>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</si>
  <si>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</si>
  <si>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</si>
  <si>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</si>
  <si>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</si>
  <si>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</si>
  <si>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</si>
  <si>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</si>
  <si>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</si>
  <si>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</si>
  <si>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</si>
  <si>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</si>
  <si>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</si>
  <si>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</si>
  <si>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</si>
  <si>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</si>
  <si>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</si>
  <si>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</si>
  <si>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</si>
  <si>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</si>
  <si>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</si>
  <si>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</si>
  <si>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</si>
  <si>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</si>
  <si>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</si>
  <si>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</si>
  <si>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</si>
  <si>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</si>
  <si>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</si>
  <si>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</si>
  <si>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</si>
  <si>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</si>
  <si>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</si>
  <si>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</si>
  <si>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</si>
  <si>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</si>
  <si>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</si>
  <si>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</si>
  <si>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</si>
  <si>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</si>
  <si>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</si>
  <si>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1.05</t>
  </si>
  <si>
    <t>一般会計</t>
  </si>
  <si>
    <t>下水道事業会計</t>
  </si>
  <si>
    <t>水道事業会計</t>
  </si>
  <si>
    <t>国民健康保険特別会計</t>
  </si>
  <si>
    <t>介護保険特別会計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</si>
  <si>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</si>
  <si>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</si>
  <si>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</si>
  <si>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</si>
  <si>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</si>
  <si>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</si>
  <si>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</si>
  <si>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</si>
  <si>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</si>
  <si>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</si>
  <si>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</si>
  <si>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</si>
  <si>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</si>
  <si>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</si>
  <si>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</si>
  <si>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</si>
  <si>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ふじみ野市土地開発公社</t>
    <rPh sb="3" eb="5">
      <t>ノシ</t>
    </rPh>
    <rPh sb="5" eb="7">
      <t>トチ</t>
    </rPh>
    <rPh sb="7" eb="9">
      <t>カイハツ</t>
    </rPh>
    <rPh sb="9" eb="11">
      <t>コウシャ</t>
    </rPh>
    <phoneticPr fontId="2"/>
  </si>
  <si>
    <t>-</t>
    <phoneticPr fontId="2"/>
  </si>
  <si>
    <t>公共施設整備基金</t>
    <rPh sb="0" eb="2">
      <t>コウキョウ</t>
    </rPh>
    <rPh sb="2" eb="4">
      <t>シセツ</t>
    </rPh>
    <rPh sb="4" eb="6">
      <t>セイビ</t>
    </rPh>
    <rPh sb="6" eb="8">
      <t>キキン</t>
    </rPh>
    <phoneticPr fontId="2"/>
  </si>
  <si>
    <t>いきいき福祉基金</t>
    <rPh sb="4" eb="6">
      <t>フクシ</t>
    </rPh>
    <rPh sb="6" eb="8">
      <t>キキン</t>
    </rPh>
    <phoneticPr fontId="2"/>
  </si>
  <si>
    <t>環境整備基金</t>
    <rPh sb="0" eb="2">
      <t>カンキョウ</t>
    </rPh>
    <rPh sb="2" eb="4">
      <t>セイビ</t>
    </rPh>
    <rPh sb="4" eb="6">
      <t>キキン</t>
    </rPh>
    <phoneticPr fontId="2"/>
  </si>
  <si>
    <t>緑の基金</t>
    <rPh sb="0" eb="1">
      <t>ミドリ</t>
    </rPh>
    <rPh sb="2" eb="4">
      <t>キキン</t>
    </rPh>
    <phoneticPr fontId="2"/>
  </si>
  <si>
    <t>地域振興基金</t>
    <rPh sb="0" eb="2">
      <t>チイキ</t>
    </rPh>
    <rPh sb="2" eb="4">
      <t>シンコウ</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</si>
  <si>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</si>
  <si>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</si>
  <si>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</si>
  <si>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</si>
  <si>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</si>
  <si>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</si>
  <si>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</si>
  <si>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</si>
  <si>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</si>
  <si>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</si>
  <si>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</si>
  <si>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合併に伴い職員数を減らし人件費を削減してきたこと、交付税措置の大きい合併特例債を活用して施設の建設・更新を行ってきたこと、今後の償還及び施設の更新費用への備えとして目的基金を計画的に積立てしていること等から、将来負担比率は「-」を維持している。将来負担比率、有形固定資産減価償却率ともに類似団体と比較して低い水準を保っている。有形固定資産減価償却率が若干増加傾向にあるため、個別施設計画に基づき維持管理等を適切に進めていく。</t>
    <rPh sb="188" eb="190">
      <t>コベツ</t>
    </rPh>
    <rPh sb="190" eb="192">
      <t>シセツ</t>
    </rPh>
    <rPh sb="192" eb="194">
      <t>ケイカク</t>
    </rPh>
    <rPh sb="198" eb="200">
      <t>イジ</t>
    </rPh>
    <rPh sb="200" eb="202">
      <t>カンリ</t>
    </rPh>
    <rPh sb="202" eb="203">
      <t>トウ</t>
    </rPh>
    <rPh sb="204" eb="206">
      <t>テキセツ</t>
    </rPh>
    <rPh sb="207" eb="208">
      <t>スス</t>
    </rPh>
    <phoneticPr fontId="5"/>
  </si>
  <si>
    <t>　将来負担比率、実質公債費比率ともに類似団体と比較して低い水準を保っている。実質公債費比率については、近年増加傾向にある。上昇している主な要因としては、本庁舎、スポーツ施設の整備等及び地域振興基金の造成に合併特例債を活用したことにより、元利償還金が増加していることがあげられる。令和元年度より文化施設の整備事業が始まり、今後も実質公債費比率が上昇していくことが考えられる。また合併特例債の発行限度額が令和４年度で上限に達する見込みとなっていることから、これまで以上に起債を伴う事業について選択と集中を行っていく必要がある。</t>
    <rPh sb="84" eb="86">
      <t>シセツ</t>
    </rPh>
    <rPh sb="87" eb="89">
      <t>セイビ</t>
    </rPh>
    <rPh sb="89" eb="90">
      <t>トウ</t>
    </rPh>
    <rPh sb="90" eb="91">
      <t>オヨ</t>
    </rPh>
    <rPh sb="139" eb="141">
      <t>レイワ</t>
    </rPh>
    <rPh sb="141" eb="142">
      <t>ガン</t>
    </rPh>
    <rPh sb="142" eb="144">
      <t>ネンド</t>
    </rPh>
    <rPh sb="233" eb="235">
      <t>キサイ</t>
    </rPh>
    <rPh sb="236" eb="237">
      <t>トモナ</t>
    </rPh>
    <rPh sb="238" eb="240">
      <t>ジギョウ</t>
    </rPh>
    <rPh sb="244" eb="246">
      <t>センタク</t>
    </rPh>
    <rPh sb="247" eb="249">
      <t>シュウチュウ</t>
    </rPh>
    <rPh sb="250" eb="25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</si>
</sst>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06CD-40CD-A285-06CE320C55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124631</c:v>
                </c:pt>
                <c:pt idx="1">
                  <c:v>61979</c:v>
                </c:pt>
                <c:pt idx="2">
                  <c:v>42020</c:v>
                </c:pt>
                <c:pt idx="3">
                  <c:v>34865</c:v>
                </c:pt>
                <c:pt idx="4">
                  <c:v>17158</c:v>
                </c:pt>
              </c:numCache>
            </c:numRef>
          </c:val>
          <c:smooth val="0"/>
          <c:extLst>
            <c:ext xmlns:c16="http://schemas.microsoft.com/office/drawing/2014/chart" uri="{C3380CC4-5D6E-409C-BE32-E72D297353CC}">
              <c16:uniqueId val="{00000001-06CD-40CD-A285-06CE320C55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7.16</c:v>
                </c:pt>
                <c:pt idx="1">
                  <c:v>5.5</c:v>
                </c:pt>
                <c:pt idx="2">
                  <c:v>6.5</c:v>
                </c:pt>
                <c:pt idx="3">
                  <c:v>6.05</c:v>
                </c:pt>
                <c:pt idx="4">
                  <c:v>6.26</c:v>
                </c:pt>
              </c:numCache>
            </c:numRef>
          </c:val>
          <c:extLst>
            <c:ext xmlns:c16="http://schemas.microsoft.com/office/drawing/2014/chart" uri="{C3380CC4-5D6E-409C-BE32-E72D297353CC}">
              <c16:uniqueId val="{00000000-116F-4500-9901-A8CE634B39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15.06</c:v>
                </c:pt>
                <c:pt idx="1">
                  <c:v>15.11</c:v>
                </c:pt>
                <c:pt idx="2">
                  <c:v>15.24</c:v>
                </c:pt>
                <c:pt idx="3">
                  <c:v>17.72</c:v>
                </c:pt>
                <c:pt idx="4">
                  <c:v>17.649999999999999</c:v>
                </c:pt>
              </c:numCache>
            </c:numRef>
          </c:val>
          <c:extLst>
            <c:ext xmlns:c16="http://schemas.microsoft.com/office/drawing/2014/chart" uri="{C3380CC4-5D6E-409C-BE32-E72D297353CC}">
              <c16:uniqueId val="{00000001-116F-4500-9901-A8CE634B39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3.39</c:v>
                </c:pt>
                <c:pt idx="1">
                  <c:v>-1.05</c:v>
                </c:pt>
                <c:pt idx="2">
                  <c:v>1.28</c:v>
                </c:pt>
                <c:pt idx="3">
                  <c:v>2.21</c:v>
                </c:pt>
                <c:pt idx="4">
                  <c:v>0.25</c:v>
                </c:pt>
              </c:numCache>
            </c:numRef>
          </c:val>
          <c:smooth val="0"/>
          <c:extLst>
            <c:ext xmlns:c16="http://schemas.microsoft.com/office/drawing/2014/chart" uri="{C3380CC4-5D6E-409C-BE32-E72D297353CC}">
              <c16:uniqueId val="{00000002-116F-4500-9901-A8CE634B39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1.92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49-4B78-89B4-F8FEC31F32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49-4B78-89B4-F8FEC31F32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49-4B78-89B4-F8FEC31F32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49-4B78-89B4-F8FEC31F324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0.02</c:v>
                </c:pt>
                <c:pt idx="4">
                  <c:v>#N/A</c:v>
                </c:pt>
                <c:pt idx="5">
                  <c:v>0.06</c:v>
                </c:pt>
                <c:pt idx="6">
                  <c:v>#N/A</c:v>
                </c:pt>
                <c:pt idx="7">
                  <c:v>0.01</c:v>
                </c:pt>
                <c:pt idx="8">
                  <c:v>#N/A</c:v>
                </c:pt>
                <c:pt idx="9">
                  <c:v>0</c:v>
                </c:pt>
              </c:numCache>
            </c:numRef>
          </c:val>
          <c:extLst>
            <c:ext xmlns:c16="http://schemas.microsoft.com/office/drawing/2014/chart" uri="{C3380CC4-5D6E-409C-BE32-E72D297353CC}">
              <c16:uniqueId val="{00000004-1249-4B78-89B4-F8FEC31F324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0.94</c:v>
                </c:pt>
                <c:pt idx="2">
                  <c:v>#N/A</c:v>
                </c:pt>
                <c:pt idx="3">
                  <c:v>1.0900000000000001</c:v>
                </c:pt>
                <c:pt idx="4">
                  <c:v>#N/A</c:v>
                </c:pt>
                <c:pt idx="5">
                  <c:v>0.78</c:v>
                </c:pt>
                <c:pt idx="6">
                  <c:v>#N/A</c:v>
                </c:pt>
                <c:pt idx="7">
                  <c:v>0.57999999999999996</c:v>
                </c:pt>
                <c:pt idx="8">
                  <c:v>#N/A</c:v>
                </c:pt>
                <c:pt idx="9">
                  <c:v>1.18</c:v>
                </c:pt>
              </c:numCache>
            </c:numRef>
          </c:val>
          <c:extLst>
            <c:ext xmlns:c16="http://schemas.microsoft.com/office/drawing/2014/chart" uri="{C3380CC4-5D6E-409C-BE32-E72D297353CC}">
              <c16:uniqueId val="{00000005-1249-4B78-89B4-F8FEC31F324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2.75</c:v>
                </c:pt>
                <c:pt idx="2">
                  <c:v>#N/A</c:v>
                </c:pt>
                <c:pt idx="3">
                  <c:v>3.06</c:v>
                </c:pt>
                <c:pt idx="4">
                  <c:v>#N/A</c:v>
                </c:pt>
                <c:pt idx="5">
                  <c:v>2.4500000000000002</c:v>
                </c:pt>
                <c:pt idx="6">
                  <c:v>#N/A</c:v>
                </c:pt>
                <c:pt idx="7">
                  <c:v>0.72</c:v>
                </c:pt>
                <c:pt idx="8">
                  <c:v>#N/A</c:v>
                </c:pt>
                <c:pt idx="9">
                  <c:v>1.33</c:v>
                </c:pt>
              </c:numCache>
            </c:numRef>
          </c:val>
          <c:extLst>
            <c:ext xmlns:c16="http://schemas.microsoft.com/office/drawing/2014/chart" uri="{C3380CC4-5D6E-409C-BE32-E72D297353CC}">
              <c16:uniqueId val="{00000006-1249-4B78-89B4-F8FEC31F324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7.67</c:v>
                </c:pt>
                <c:pt idx="2">
                  <c:v>#N/A</c:v>
                </c:pt>
                <c:pt idx="3">
                  <c:v>6.11</c:v>
                </c:pt>
                <c:pt idx="4">
                  <c:v>#N/A</c:v>
                </c:pt>
                <c:pt idx="5">
                  <c:v>5.12</c:v>
                </c:pt>
                <c:pt idx="6">
                  <c:v>#N/A</c:v>
                </c:pt>
                <c:pt idx="7">
                  <c:v>4.34</c:v>
                </c:pt>
                <c:pt idx="8">
                  <c:v>#N/A</c:v>
                </c:pt>
                <c:pt idx="9">
                  <c:v>4.29</c:v>
                </c:pt>
              </c:numCache>
            </c:numRef>
          </c:val>
          <c:extLst>
            <c:ext xmlns:c16="http://schemas.microsoft.com/office/drawing/2014/chart" uri="{C3380CC4-5D6E-409C-BE32-E72D297353CC}">
              <c16:uniqueId val="{00000007-1249-4B78-89B4-F8FEC31F324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3.17</c:v>
                </c:pt>
                <c:pt idx="4">
                  <c:v>#N/A</c:v>
                </c:pt>
                <c:pt idx="5">
                  <c:v>3.65</c:v>
                </c:pt>
                <c:pt idx="6">
                  <c:v>#N/A</c:v>
                </c:pt>
                <c:pt idx="7">
                  <c:v>4.55</c:v>
                </c:pt>
                <c:pt idx="8">
                  <c:v>#N/A</c:v>
                </c:pt>
                <c:pt idx="9">
                  <c:v>5.73</c:v>
                </c:pt>
              </c:numCache>
            </c:numRef>
          </c:val>
          <c:extLst>
            <c:ext xmlns:c16="http://schemas.microsoft.com/office/drawing/2014/chart" uri="{C3380CC4-5D6E-409C-BE32-E72D297353CC}">
              <c16:uniqueId val="{00000008-1249-4B78-89B4-F8FEC31F32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7.16</c:v>
                </c:pt>
                <c:pt idx="2">
                  <c:v>#N/A</c:v>
                </c:pt>
                <c:pt idx="3">
                  <c:v>5.49</c:v>
                </c:pt>
                <c:pt idx="4">
                  <c:v>#N/A</c:v>
                </c:pt>
                <c:pt idx="5">
                  <c:v>6.49</c:v>
                </c:pt>
                <c:pt idx="6">
                  <c:v>#N/A</c:v>
                </c:pt>
                <c:pt idx="7">
                  <c:v>6.04</c:v>
                </c:pt>
                <c:pt idx="8">
                  <c:v>#N/A</c:v>
                </c:pt>
                <c:pt idx="9">
                  <c:v>6.26</c:v>
                </c:pt>
              </c:numCache>
            </c:numRef>
          </c:val>
          <c:extLst>
            <c:ext xmlns:c16="http://schemas.microsoft.com/office/drawing/2014/chart" uri="{C3380CC4-5D6E-409C-BE32-E72D297353CC}">
              <c16:uniqueId val="{00000009-1249-4B78-89B4-F8FEC31F32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3254</c:v>
                </c:pt>
                <c:pt idx="5">
                  <c:v>3535</c:v>
                </c:pt>
                <c:pt idx="8">
                  <c:v>3694</c:v>
                </c:pt>
                <c:pt idx="11">
                  <c:v>3917</c:v>
                </c:pt>
                <c:pt idx="14">
                  <c:v>4150</c:v>
                </c:pt>
              </c:numCache>
            </c:numRef>
          </c:val>
          <c:extLst>
            <c:ext xmlns:c16="http://schemas.microsoft.com/office/drawing/2014/chart" uri="{C3380CC4-5D6E-409C-BE32-E72D297353CC}">
              <c16:uniqueId val="{00000000-CAAE-471E-B71E-572063C161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AE-471E-B71E-572063C161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24</c:v>
                </c:pt>
                <c:pt idx="6">
                  <c:v>41</c:v>
                </c:pt>
                <c:pt idx="9">
                  <c:v>55</c:v>
                </c:pt>
                <c:pt idx="12">
                  <c:v>52</c:v>
                </c:pt>
              </c:numCache>
            </c:numRef>
          </c:val>
          <c:extLst>
            <c:ext xmlns:c16="http://schemas.microsoft.com/office/drawing/2014/chart" uri="{C3380CC4-5D6E-409C-BE32-E72D297353CC}">
              <c16:uniqueId val="{00000002-CAAE-471E-B71E-572063C161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288</c:v>
                </c:pt>
                <c:pt idx="3">
                  <c:v>235</c:v>
                </c:pt>
                <c:pt idx="6">
                  <c:v>184</c:v>
                </c:pt>
                <c:pt idx="9">
                  <c:v>247</c:v>
                </c:pt>
                <c:pt idx="12">
                  <c:v>228</c:v>
                </c:pt>
              </c:numCache>
            </c:numRef>
          </c:val>
          <c:extLst>
            <c:ext xmlns:c16="http://schemas.microsoft.com/office/drawing/2014/chart" uri="{C3380CC4-5D6E-409C-BE32-E72D297353CC}">
              <c16:uniqueId val="{00000003-CAAE-471E-B71E-572063C161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c:v>
                </c:pt>
                <c:pt idx="3">
                  <c:v>236</c:v>
                </c:pt>
                <c:pt idx="6">
                  <c:v>176</c:v>
                </c:pt>
                <c:pt idx="9">
                  <c:v>214</c:v>
                </c:pt>
                <c:pt idx="12">
                  <c:v>183</c:v>
                </c:pt>
              </c:numCache>
            </c:numRef>
          </c:val>
          <c:extLst>
            <c:ext xmlns:c16="http://schemas.microsoft.com/office/drawing/2014/chart" uri="{C3380CC4-5D6E-409C-BE32-E72D297353CC}">
              <c16:uniqueId val="{00000004-CAAE-471E-B71E-572063C161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AE-471E-B71E-572063C161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AE-471E-B71E-572063C161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2810</c:v>
                </c:pt>
                <c:pt idx="3">
                  <c:v>3401</c:v>
                </c:pt>
                <c:pt idx="6">
                  <c:v>3725</c:v>
                </c:pt>
                <c:pt idx="9">
                  <c:v>3850</c:v>
                </c:pt>
                <c:pt idx="12">
                  <c:v>4113</c:v>
                </c:pt>
              </c:numCache>
            </c:numRef>
          </c:val>
          <c:extLst>
            <c:ext xmlns:c16="http://schemas.microsoft.com/office/drawing/2014/chart" uri="{C3380CC4-5D6E-409C-BE32-E72D297353CC}">
              <c16:uniqueId val="{00000007-CAAE-471E-B71E-572063C161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c:v>
                </c:pt>
                <c:pt idx="2">
                  <c:v>#N/A</c:v>
                </c:pt>
                <c:pt idx="3">
                  <c:v>#N/A</c:v>
                </c:pt>
                <c:pt idx="4">
                  <c:v>361</c:v>
                </c:pt>
                <c:pt idx="5">
                  <c:v>#N/A</c:v>
                </c:pt>
                <c:pt idx="6">
                  <c:v>#N/A</c:v>
                </c:pt>
                <c:pt idx="7">
                  <c:v>432</c:v>
                </c:pt>
                <c:pt idx="8">
                  <c:v>#N/A</c:v>
                </c:pt>
                <c:pt idx="9">
                  <c:v>#N/A</c:v>
                </c:pt>
                <c:pt idx="10">
                  <c:v>449</c:v>
                </c:pt>
                <c:pt idx="11">
                  <c:v>#N/A</c:v>
                </c:pt>
                <c:pt idx="12">
                  <c:v>#N/A</c:v>
                </c:pt>
                <c:pt idx="13">
                  <c:v>426</c:v>
                </c:pt>
                <c:pt idx="14">
                  <c:v>#N/A</c:v>
                </c:pt>
              </c:numCache>
            </c:numRef>
          </c:val>
          <c:smooth val="0"/>
          <c:extLst>
            <c:ext xmlns:c16="http://schemas.microsoft.com/office/drawing/2014/chart" uri="{C3380CC4-5D6E-409C-BE32-E72D297353CC}">
              <c16:uniqueId val="{00000008-CAAE-471E-B71E-572063C161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32690</c:v>
                </c:pt>
                <c:pt idx="5">
                  <c:v>33741</c:v>
                </c:pt>
                <c:pt idx="8">
                  <c:v>34880</c:v>
                </c:pt>
                <c:pt idx="11">
                  <c:v>35907</c:v>
                </c:pt>
                <c:pt idx="14">
                  <c:v>35746</c:v>
                </c:pt>
              </c:numCache>
            </c:numRef>
          </c:val>
          <c:extLst>
            <c:ext xmlns:c16="http://schemas.microsoft.com/office/drawing/2014/chart" uri="{C3380CC4-5D6E-409C-BE32-E72D297353CC}">
              <c16:uniqueId val="{00000000-84A9-4107-ABB8-623C2DDA55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6109</c:v>
                </c:pt>
                <c:pt idx="5">
                  <c:v>8538</c:v>
                </c:pt>
                <c:pt idx="8">
                  <c:v>7644</c:v>
                </c:pt>
                <c:pt idx="11">
                  <c:v>8922</c:v>
                </c:pt>
                <c:pt idx="14">
                  <c:v>9457</c:v>
                </c:pt>
              </c:numCache>
            </c:numRef>
          </c:val>
          <c:extLst>
            <c:ext xmlns:c16="http://schemas.microsoft.com/office/drawing/2014/chart" uri="{C3380CC4-5D6E-409C-BE32-E72D297353CC}">
              <c16:uniqueId val="{00000001-84A9-4107-ABB8-623C2DDA55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10444</c:v>
                </c:pt>
                <c:pt idx="5">
                  <c:v>11847</c:v>
                </c:pt>
                <c:pt idx="8">
                  <c:v>12293</c:v>
                </c:pt>
                <c:pt idx="11">
                  <c:v>15327</c:v>
                </c:pt>
                <c:pt idx="14">
                  <c:v>15292</c:v>
                </c:pt>
              </c:numCache>
            </c:numRef>
          </c:val>
          <c:extLst>
            <c:ext xmlns:c16="http://schemas.microsoft.com/office/drawing/2014/chart" uri="{C3380CC4-5D6E-409C-BE32-E72D297353CC}">
              <c16:uniqueId val="{00000002-84A9-4107-ABB8-623C2DDA55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A9-4107-ABB8-623C2DDA55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A9-4107-ABB8-623C2DDA55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180</c:v>
                </c:pt>
                <c:pt idx="3">
                  <c:v>2</c:v>
                </c:pt>
                <c:pt idx="6">
                  <c:v>1</c:v>
                </c:pt>
                <c:pt idx="9">
                  <c:v>1</c:v>
                </c:pt>
                <c:pt idx="12">
                  <c:v>1</c:v>
                </c:pt>
              </c:numCache>
            </c:numRef>
          </c:val>
          <c:extLst>
            <c:ext xmlns:c16="http://schemas.microsoft.com/office/drawing/2014/chart" uri="{C3380CC4-5D6E-409C-BE32-E72D297353CC}">
              <c16:uniqueId val="{00000005-84A9-4107-ABB8-623C2DDA55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5107</c:v>
                </c:pt>
                <c:pt idx="3">
                  <c:v>5088</c:v>
                </c:pt>
                <c:pt idx="6">
                  <c:v>5035</c:v>
                </c:pt>
                <c:pt idx="9">
                  <c:v>4789</c:v>
                </c:pt>
                <c:pt idx="12">
                  <c:v>4695</c:v>
                </c:pt>
              </c:numCache>
            </c:numRef>
          </c:val>
          <c:extLst>
            <c:ext xmlns:c16="http://schemas.microsoft.com/office/drawing/2014/chart" uri="{C3380CC4-5D6E-409C-BE32-E72D297353CC}">
              <c16:uniqueId val="{00000006-84A9-4107-ABB8-623C2DDA55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1719</c:v>
                </c:pt>
                <c:pt idx="3">
                  <c:v>1492</c:v>
                </c:pt>
                <c:pt idx="6">
                  <c:v>1312</c:v>
                </c:pt>
                <c:pt idx="9">
                  <c:v>1380</c:v>
                </c:pt>
                <c:pt idx="12">
                  <c:v>1373</c:v>
                </c:pt>
              </c:numCache>
            </c:numRef>
          </c:val>
          <c:extLst>
            <c:ext xmlns:c16="http://schemas.microsoft.com/office/drawing/2014/chart" uri="{C3380CC4-5D6E-409C-BE32-E72D297353CC}">
              <c16:uniqueId val="{00000007-84A9-4107-ABB8-623C2DDA55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886</c:v>
                </c:pt>
                <c:pt idx="3">
                  <c:v>1078</c:v>
                </c:pt>
                <c:pt idx="6">
                  <c:v>1190</c:v>
                </c:pt>
                <c:pt idx="9">
                  <c:v>1489</c:v>
                </c:pt>
                <c:pt idx="12">
                  <c:v>1562</c:v>
                </c:pt>
              </c:numCache>
            </c:numRef>
          </c:val>
          <c:extLst>
            <c:ext xmlns:c16="http://schemas.microsoft.com/office/drawing/2014/chart" uri="{C3380CC4-5D6E-409C-BE32-E72D297353CC}">
              <c16:uniqueId val="{00000008-84A9-4107-ABB8-623C2DDA55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2199</c:v>
                </c:pt>
                <c:pt idx="3">
                  <c:v>2175</c:v>
                </c:pt>
                <c:pt idx="6">
                  <c:v>2258</c:v>
                </c:pt>
                <c:pt idx="9">
                  <c:v>2228</c:v>
                </c:pt>
                <c:pt idx="12">
                  <c:v>2175</c:v>
                </c:pt>
              </c:numCache>
            </c:numRef>
          </c:val>
          <c:extLst>
            <c:ext xmlns:c16="http://schemas.microsoft.com/office/drawing/2014/chart" uri="{C3380CC4-5D6E-409C-BE32-E72D297353CC}">
              <c16:uniqueId val="{00000009-84A9-4107-ABB8-623C2DDA55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36659</c:v>
                </c:pt>
                <c:pt idx="3">
                  <c:v>38694</c:v>
                </c:pt>
                <c:pt idx="6">
                  <c:v>39676</c:v>
                </c:pt>
                <c:pt idx="9">
                  <c:v>41843</c:v>
                </c:pt>
                <c:pt idx="12">
                  <c:v>40011</c:v>
                </c:pt>
              </c:numCache>
            </c:numRef>
          </c:val>
          <c:extLst>
            <c:ext xmlns:c16="http://schemas.microsoft.com/office/drawing/2014/chart" uri="{C3380CC4-5D6E-409C-BE32-E72D297353CC}">
              <c16:uniqueId val="{0000000A-84A9-4107-ABB8-623C2DDA55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A9-4107-ABB8-623C2DDA55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3362</c:v>
                </c:pt>
                <c:pt idx="1">
                  <c:v>3943</c:v>
                </c:pt>
                <c:pt idx="2">
                  <c:v>3944</c:v>
                </c:pt>
              </c:numCache>
            </c:numRef>
          </c:val>
          <c:extLst>
            <c:ext xmlns:c16="http://schemas.microsoft.com/office/drawing/2014/chart" uri="{C3380CC4-5D6E-409C-BE32-E72D297353CC}">
              <c16:uniqueId val="{00000000-E8F5-4B8A-A791-719AEFC237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2455</c:v>
                </c:pt>
                <c:pt idx="1">
                  <c:v>2562</c:v>
                </c:pt>
                <c:pt idx="2">
                  <c:v>2563</c:v>
                </c:pt>
              </c:numCache>
            </c:numRef>
          </c:val>
          <c:extLst>
            <c:ext xmlns:c16="http://schemas.microsoft.com/office/drawing/2014/chart" uri="{C3380CC4-5D6E-409C-BE32-E72D297353CC}">
              <c16:uniqueId val="{00000001-E8F5-4B8A-A791-719AEFC237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4917</c:v>
                </c:pt>
                <c:pt idx="1">
                  <c:v>7225</c:v>
                </c:pt>
                <c:pt idx="2">
                  <c:v>7593</c:v>
                </c:pt>
              </c:numCache>
            </c:numRef>
          </c:val>
          <c:extLst>
            <c:ext xmlns:c16="http://schemas.microsoft.com/office/drawing/2014/chart" uri="{C3380CC4-5D6E-409C-BE32-E72D297353CC}">
              <c16:uniqueId val="{00000002-E8F5-4B8A-A791-719AEFC237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{9B7E506E-A479-46D0-A9B0-539908B955C2}</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59B-49D6-A9C0-FBF08D3461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{06A69021-A0C4-4E82-B139-511A11223B5F}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9B-49D6-A9C0-FBF08D3461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{B43E0C0C-2CEF-4025-8505-556DD4E80C79}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9B-49D6-A9C0-FBF08D3461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{7A272507-965B-42A1-BEF1-CF97701D0740}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9B-49D6-A9C0-FBF08D3461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{0E1156AD-AB60-49DF-8E04-6AEB0DEDDF34}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9B-49D6-A9C0-FBF08D346162}"/>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{FD227AA7-2105-4AD0-82E7-D620DB2CDE44}</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59B-49D6-A9C0-FBF08D346162}"/>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{767B9AF5-8C53-4012-BAD4-523D7BD81ADA}</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59B-49D6-A9C0-FBF08D346162}"/>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{01D94C41-0388-429D-9236-8F6E0122B6E9}</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59B-49D6-A9C0-FBF08D34616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{3E02D1C6-DDEC-40B0-9846-3CEFC30DC147}</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59B-49D6-A9C0-FBF08D3461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55.1</c:v>
                </c:pt>
                <c:pt idx="16">
                  <c:v>55.4</c:v>
                </c:pt>
                <c:pt idx="24">
                  <c:v>55.7</c:v>
                </c:pt>
                <c:pt idx="32">
                  <c:v>56.6</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C59B-49D6-A9C0-FBF08D34616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{98526184-D44F-4938-A517-6DFE7AA65396}</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59B-49D6-A9C0-FBF08D3461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{10A92EBB-8954-4D73-A149-CD88A96A4817}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9B-49D6-A9C0-FBF08D3461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{D0AD0EE9-DFC6-4B1A-A4DA-4361B01C860E}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9B-49D6-A9C0-FBF08D3461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{9207BBE6-C0DB-4067-B7D7-9AD70C0AACEF}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9B-49D6-A9C0-FBF08D3461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{E02BA623-C6D1-42C1-A72B-8AEB68BEE668}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9B-49D6-A9C0-FBF08D346162}"/>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{29949946-33C5-47EE-AB39-5A16B2AE15F1}</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59B-49D6-A9C0-FBF08D346162}"/>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{A5AFDF26-103A-4145-BDE4-C434B9FC49F0}</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59B-49D6-A9C0-FBF08D346162}"/>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{470AA865-2550-48C0-8B18-2B7CE0EA16C7}</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59B-49D6-A9C0-FBF08D346162}"/>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{63C6CA19-064B-47E5-8A54-8D4CC2E4B341}</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59B-49D6-A9C0-FBF08D3461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60.1</c:v>
                </c:pt>
                <c:pt idx="16">
                  <c:v>61.2</c:v>
                </c:pt>
                <c:pt idx="24">
                  <c:v>61.7</c:v>
                </c:pt>
                <c:pt idx="32">
                  <c:v>62.6</c:v>
                </c:pt>
              </c:numCache>
            </c:numRef>
          </c:xVal>
          <c:yVal>
            <c:numRef>
              <c:f>[1]公会計指標分析・財政指標組合せ分析表!$BP$55:$DC$55</c:f>
              <c:numCache>
                <c:formatCode>General</c:formatCode>
                <c:ptCount val="40"/>
                <c:pt idx="8">
                  <c:v>15</c:v>
                </c:pt>
                <c:pt idx="16">
                  <c:v>12.2</c:v>
                </c:pt>
                <c:pt idx="24">
                  <c:v>5</c:v>
                </c:pt>
                <c:pt idx="32">
                  <c:v>5.4</c:v>
                </c:pt>
              </c:numCache>
            </c:numRef>
          </c:yVal>
          <c:smooth val="0"/>
          <c:extLst>
            <c:ext xmlns:c16="http://schemas.microsoft.com/office/drawing/2014/chart" uri="{C3380CC4-5D6E-409C-BE32-E72D297353CC}">
              <c16:uniqueId val="{00000013-C59B-49D6-A9C0-FBF08D346162}"/>
            </c:ext>
          </c:extLst>
        </c:ser>
        <c:dLbls>
          <c:showLegendKey val="0"/>
          <c:showVal val="1"/>
          <c:showCatName val="0"/>
          <c:showSerName val="0"/>
          <c:showPercent val="0"/>
          <c:showBubbleSize val="0"/>
        </c:dLbls>
        <c:axId val="46179840"/>
        <c:axId val="46181760"/>
      </c:scatterChart>
      <c:valAx>
        <c:axId val="46179840"/>
        <c:scaling>
          <c:orientation val="minMax"/>
          <c:max val="62.9"/>
          <c:min val="5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{C8A073E7-D912-4C20-B571-C5F71E882C4C}</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84-48F6-AAE9-FC5ADB2629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{66339542-315C-4245-90C6-41B6D11A4DF2}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84-48F6-AAE9-FC5ADB2629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{95D4D3F8-0EB3-4028-BA67-B583EAC28673}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84-48F6-AAE9-FC5ADB2629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{76AB2AB7-9CFD-4DAF-BBF1-08C4F4836712}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84-48F6-AAE9-FC5ADB2629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{ABB8321F-746F-4B9D-A522-2363A3763FFD}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84-48F6-AAE9-FC5ADB262992}"/>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{00194F17-ED18-45EB-B09E-FC03760B1B18}</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84-48F6-AAE9-FC5ADB262992}"/>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{10F826BE-D53E-4D2B-AE9D-3BCC1462F280}</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84-48F6-AAE9-FC5ADB262992}"/>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{B2F82FF8-5ACD-4107-ADBD-F278A6A9C999}</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84-48F6-AAE9-FC5ADB262992}"/>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{49C01C1D-A579-4ACB-A8A4-72899D729015}</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84-48F6-AAE9-FC5ADB2629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0.3</c:v>
                </c:pt>
                <c:pt idx="8">
                  <c:v>0.4</c:v>
                </c:pt>
                <c:pt idx="16">
                  <c:v>1.3</c:v>
                </c:pt>
                <c:pt idx="24">
                  <c:v>2.1</c:v>
                </c:pt>
                <c:pt idx="32">
                  <c:v>2.2000000000000002</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9984-48F6-AAE9-FC5ADB26299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{42716281-D3D3-4901-9957-6716FB6B9F2B}</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84-48F6-AAE9-FC5ADB2629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{2F32213D-FB62-4336-A4CD-DFB872439AA4}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84-48F6-AAE9-FC5ADB2629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{6C01B994-008C-450A-A209-0698F6FA5905}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84-48F6-AAE9-FC5ADB2629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{98BB5A3D-8F7C-45DE-9CD7-F5CCB3977471}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84-48F6-AAE9-FC5ADB2629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{B27BDFED-BE5D-415E-A763-665FEE0B6092}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84-48F6-AAE9-FC5ADB262992}"/>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{11B34EEF-0DFA-4F6E-879C-4AE074079921}</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84-48F6-AAE9-FC5ADB262992}"/>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{26EC987D-4750-4009-B7A4-23F8CAB88972}</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84-48F6-AAE9-FC5ADB262992}"/>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{23E2A6BB-6374-4E12-B7D4-BD3EEFC8E84B}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84-48F6-AAE9-FC5ADB262992}"/>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{613AF078-507D-43ED-8919-524C3BAACCC8}</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84-48F6-AAE9-FC5ADB2629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5.3</c:v>
                </c:pt>
                <c:pt idx="8">
                  <c:v>5</c:v>
                </c:pt>
                <c:pt idx="16">
                  <c:v>4.8</c:v>
                </c:pt>
                <c:pt idx="24">
                  <c:v>4.5</c:v>
                </c:pt>
                <c:pt idx="32">
                  <c:v>4.2</c:v>
                </c:pt>
              </c:numCache>
            </c:numRef>
          </c:xVal>
          <c:yVal>
            <c:numRef>
              <c:f>[1]公会計指標分析・財政指標組合せ分析表!$BP$77:$DC$77</c:f>
              <c:numCache>
                <c:formatCode>General</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9984-48F6-AAE9-FC5ADB262992}"/>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mn-lt"/>
              <a:ea typeface="+mn-ea"/>
              <a:cs typeface="+mn-cs"/>
            </a:rPr>
            <a:t>＜元利償還金等＞</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元利償還金については、大規模な建設事業に係る地方債の償還に伴い今後も増加傾向にある。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公営企業債の元利償還金に対する繰入金については下水道事業の元利償還金の</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により</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事務組合については入間東</a:t>
          </a:r>
          <a:r>
            <a:rPr kumimoji="1" lang="ja-JP" altLang="en-US" sz="1000">
              <a:solidFill>
                <a:sysClr val="windowText" lastClr="000000"/>
              </a:solidFill>
              <a:effectLst/>
              <a:latin typeface="+mn-lt"/>
              <a:ea typeface="+mn-ea"/>
              <a:cs typeface="+mn-cs"/>
            </a:rPr>
            <a:t>地区事務</a:t>
          </a:r>
          <a:r>
            <a:rPr kumimoji="1" lang="ja-JP" altLang="ja-JP" sz="1000">
              <a:solidFill>
                <a:sysClr val="windowText" lastClr="000000"/>
              </a:solidFill>
              <a:effectLst/>
              <a:latin typeface="+mn-lt"/>
              <a:ea typeface="+mn-ea"/>
              <a:cs typeface="+mn-cs"/>
            </a:rPr>
            <a:t>組合の公債費負担金が</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額となったため、</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している。　</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債務負担行為に基づく支出額については、</a:t>
          </a:r>
          <a:r>
            <a:rPr kumimoji="1" lang="en-US" altLang="ja-JP" sz="1000">
              <a:solidFill>
                <a:sysClr val="windowText" lastClr="000000"/>
              </a:solidFill>
              <a:effectLst/>
              <a:latin typeface="+mn-lt"/>
              <a:ea typeface="+mn-ea"/>
              <a:cs typeface="+mn-cs"/>
            </a:rPr>
            <a:t>PFI</a:t>
          </a:r>
          <a:r>
            <a:rPr kumimoji="1" lang="ja-JP" altLang="ja-JP" sz="1000">
              <a:solidFill>
                <a:sysClr val="windowText" lastClr="000000"/>
              </a:solidFill>
              <a:effectLst/>
              <a:latin typeface="+mn-lt"/>
              <a:ea typeface="+mn-ea"/>
              <a:cs typeface="+mn-cs"/>
            </a:rPr>
            <a:t>事業による学校給食センター建設事業及びリース物件に係る費用</a:t>
          </a:r>
          <a:r>
            <a:rPr kumimoji="1" lang="ja-JP" altLang="en-US" sz="1000">
              <a:solidFill>
                <a:sysClr val="windowText" lastClr="000000"/>
              </a:solidFill>
              <a:effectLst/>
              <a:latin typeface="+mn-lt"/>
              <a:ea typeface="+mn-ea"/>
              <a:cs typeface="+mn-cs"/>
            </a:rPr>
            <a:t>を計上している。リース期間満了したものがあったため減少</a:t>
          </a:r>
          <a:r>
            <a:rPr kumimoji="1" lang="ja-JP" altLang="ja-JP" sz="1000">
              <a:solidFill>
                <a:sysClr val="windowText" lastClr="000000"/>
              </a:solidFill>
              <a:effectLst/>
              <a:latin typeface="+mn-lt"/>
              <a:ea typeface="+mn-ea"/>
              <a:cs typeface="+mn-cs"/>
            </a:rPr>
            <a:t>している。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＜算入公債費等＞</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合併特例債等の基準財政需要額に算入される割合が高い起債の借入れにより増加している。</a:t>
          </a:r>
          <a:endParaRPr lang="ja-JP" altLang="ja-JP" sz="11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mn-lt"/>
              <a:ea typeface="+mn-ea"/>
              <a:cs typeface="+mn-cs"/>
            </a:rPr>
            <a:t>＜将来負担額＞</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一般会計等に係る地方債の現在高については、</a:t>
          </a:r>
          <a:r>
            <a:rPr kumimoji="1" lang="ja-JP" altLang="en-US" sz="1000">
              <a:solidFill>
                <a:sysClr val="windowText" lastClr="000000"/>
              </a:solidFill>
              <a:effectLst/>
              <a:latin typeface="+mn-lt"/>
              <a:ea typeface="+mn-ea"/>
              <a:cs typeface="+mn-cs"/>
            </a:rPr>
            <a:t>普通建設事業の減少による新たな地方債借入れが減少したことから地方債残高が減少している。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債務</a:t>
          </a:r>
          <a:r>
            <a:rPr kumimoji="1" lang="ja-JP" altLang="ja-JP" sz="1000">
              <a:solidFill>
                <a:sysClr val="windowText" lastClr="000000"/>
              </a:solidFill>
              <a:effectLst/>
              <a:latin typeface="+mn-lt"/>
              <a:ea typeface="+mn-ea"/>
              <a:cs typeface="+mn-cs"/>
            </a:rPr>
            <a:t>負担行為に基づく支出予定額については、学校給食センター整備及びリース物件に係る債務負担行為の減により減少している。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設立法人等の負債額等負担見込額については、埼玉県信用保証協会に対する損失保証であるが同額である。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公営企業債等繰入見込額については、新たな公営企業債の発行により増加している。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退職手当負担見込額については定員管理を適正に行っており、減少している。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＜充当可能財源等＞</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公共施設の老朽化に係る整備など今後の大規模な事業実施に備え、決算余剰金は公共施設整備基金や減債基金へ積立てを行い、充当可能基金の増加を図った。</a:t>
          </a:r>
          <a:r>
            <a:rPr kumimoji="1" lang="ja-JP" altLang="en-US" sz="1000">
              <a:solidFill>
                <a:sysClr val="windowText" lastClr="000000"/>
              </a:solidFill>
              <a:effectLst/>
              <a:latin typeface="+mn-lt"/>
              <a:ea typeface="+mn-ea"/>
              <a:cs typeface="+mn-cs"/>
            </a:rPr>
            <a:t>普通建設事業の減少に伴う新たな地方債借入額が減少したため、基準財政需要額算入見込額については減少した。</a:t>
          </a:r>
          <a:endParaRPr lang="ja-JP" altLang="ja-JP" sz="11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埼玉県ふじみ野市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個人市民税、固定資産税及び各種交付金等の増収により、財政調整基金に</a:t>
          </a:r>
          <a:r>
            <a:rPr kumimoji="1" lang="en-US" altLang="ja-JP" sz="1100">
              <a:solidFill>
                <a:sysClr val="windowText" lastClr="000000"/>
              </a:solidFill>
              <a:effectLst/>
              <a:latin typeface="+mn-lt"/>
              <a:ea typeface="+mn-ea"/>
              <a:cs typeface="+mn-cs"/>
            </a:rPr>
            <a:t>100</a:t>
          </a:r>
          <a:r>
            <a:rPr kumimoji="1" lang="ja-JP" altLang="en-US" sz="1100">
              <a:solidFill>
                <a:sysClr val="windowText" lastClr="000000"/>
              </a:solidFill>
              <a:effectLst/>
              <a:latin typeface="+mn-lt"/>
              <a:ea typeface="+mn-ea"/>
              <a:cs typeface="+mn-cs"/>
            </a:rPr>
            <a:t>万</a:t>
          </a:r>
          <a:r>
            <a:rPr kumimoji="1" lang="ja-JP" altLang="ja-JP" sz="1100">
              <a:solidFill>
                <a:sysClr val="windowText" lastClr="000000"/>
              </a:solidFill>
              <a:effectLst/>
              <a:latin typeface="+mn-lt"/>
              <a:ea typeface="+mn-ea"/>
              <a:cs typeface="+mn-cs"/>
            </a:rPr>
            <a:t>円、減債基金に</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6,200</a:t>
          </a:r>
          <a:r>
            <a:rPr kumimoji="1" lang="ja-JP" altLang="ja-JP" sz="1100">
              <a:solidFill>
                <a:sysClr val="windowText" lastClr="000000"/>
              </a:solidFill>
              <a:effectLst/>
              <a:latin typeface="+mn-lt"/>
              <a:ea typeface="+mn-ea"/>
              <a:cs typeface="+mn-cs"/>
            </a:rPr>
            <a:t>万円、公共施設整備基金に</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1,600</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地域振興基金に</a:t>
          </a:r>
          <a:r>
            <a:rPr kumimoji="1" lang="en-US" altLang="ja-JP" sz="1100">
              <a:solidFill>
                <a:sysClr val="windowText" lastClr="000000"/>
              </a:solidFill>
              <a:effectLst/>
              <a:latin typeface="+mn-lt"/>
              <a:ea typeface="+mn-ea"/>
              <a:cs typeface="+mn-cs"/>
            </a:rPr>
            <a:t>5,500</a:t>
          </a:r>
          <a:r>
            <a:rPr kumimoji="1" lang="ja-JP" altLang="ja-JP" sz="1100">
              <a:solidFill>
                <a:sysClr val="windowText" lastClr="000000"/>
              </a:solidFill>
              <a:effectLst/>
              <a:latin typeface="+mn-lt"/>
              <a:ea typeface="+mn-ea"/>
              <a:cs typeface="+mn-cs"/>
            </a:rPr>
            <a:t>万円を積み立てた。一方、元利償還金の財源として減債基金を</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6,100</a:t>
          </a:r>
          <a:r>
            <a:rPr kumimoji="1" lang="ja-JP" altLang="ja-JP" sz="1100">
              <a:solidFill>
                <a:sysClr val="windowText" lastClr="000000"/>
              </a:solidFill>
              <a:effectLst/>
              <a:latin typeface="+mn-lt"/>
              <a:ea typeface="+mn-ea"/>
              <a:cs typeface="+mn-cs"/>
            </a:rPr>
            <a:t>万円取り崩したこと、小学校大規模改造事業等の財源として公共施設整備基金を</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1,200</a:t>
          </a:r>
          <a:r>
            <a:rPr kumimoji="1" lang="ja-JP" altLang="ja-JP" sz="1100">
              <a:solidFill>
                <a:sysClr val="windowText" lastClr="000000"/>
              </a:solidFill>
              <a:effectLst/>
              <a:latin typeface="+mn-lt"/>
              <a:ea typeface="+mn-ea"/>
              <a:cs typeface="+mn-cs"/>
            </a:rPr>
            <a:t>万円取り崩したこと、環境センター管理運営事業の財源として環境整備基金を</a:t>
          </a:r>
          <a:r>
            <a:rPr kumimoji="1" lang="en-US" altLang="ja-JP" sz="1100">
              <a:solidFill>
                <a:sysClr val="windowText" lastClr="000000"/>
              </a:solidFill>
              <a:effectLst/>
              <a:latin typeface="+mn-lt"/>
              <a:ea typeface="+mn-ea"/>
              <a:cs typeface="+mn-cs"/>
            </a:rPr>
            <a:t>3,800</a:t>
          </a:r>
          <a:r>
            <a:rPr kumimoji="1" lang="ja-JP" altLang="ja-JP" sz="1100">
              <a:solidFill>
                <a:sysClr val="windowText" lastClr="000000"/>
              </a:solidFill>
              <a:effectLst/>
              <a:latin typeface="+mn-lt"/>
              <a:ea typeface="+mn-ea"/>
              <a:cs typeface="+mn-cs"/>
            </a:rPr>
            <a:t>万円を取り崩したこと等により基金全体としては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7,000</a:t>
          </a:r>
          <a:r>
            <a:rPr kumimoji="1" lang="ja-JP" altLang="ja-JP" sz="1100">
              <a:solidFill>
                <a:sysClr val="windowText" lastClr="000000"/>
              </a:solidFill>
              <a:effectLst/>
              <a:latin typeface="+mn-lt"/>
              <a:ea typeface="+mn-ea"/>
              <a:cs typeface="+mn-cs"/>
            </a:rPr>
            <a:t>万円の増となった。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増加が見込まれる社会保障費、公共施設の整備や老朽化への対応などに加え、歳入における合併特例期間の満了に伴う地方交付税の減額、歳出における公債費の増額を見据え、安定的な行政サービスを維持していくために基金の目的に沿った計画的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公共施設整備基金：公共施設の総合的かつ計画的な整備及び改修に要する経費の財源に充てるため。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環境整備基金：ごみ処理施設の整備、ごみの減量化及び資源化並びに環境学習に関する事業の財源に充てるため。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緑の基金：緑地の保全及び緑化の推進に関する事業の財源に充てるため。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いきいき福祉基金：障害者、高齢者、母（父）子家庭、児童等の福祉の向上及び健康の維持増進に資することを目的として行われる事業に要する経費の財源に充てるため。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地域振興基金：市民の連帯の強化又は地域振興を図るための事業に要する経費の財源に充てるため。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公共施設整備基金：</a:t>
          </a:r>
          <a:r>
            <a:rPr kumimoji="1" lang="ja-JP" altLang="en-US" sz="1100">
              <a:solidFill>
                <a:sysClr val="windowText" lastClr="000000"/>
              </a:solidFill>
              <a:effectLst/>
              <a:latin typeface="+mn-lt"/>
              <a:ea typeface="+mn-ea"/>
              <a:cs typeface="+mn-cs"/>
            </a:rPr>
            <a:t>小学校大規模改造</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や運動公園整備事業</a:t>
          </a:r>
          <a:r>
            <a:rPr kumimoji="1" lang="ja-JP" altLang="ja-JP" sz="1100">
              <a:solidFill>
                <a:sysClr val="windowText" lastClr="000000"/>
              </a:solidFill>
              <a:effectLst/>
              <a:latin typeface="+mn-lt"/>
              <a:ea typeface="+mn-ea"/>
              <a:cs typeface="+mn-cs"/>
            </a:rPr>
            <a:t>等の財源として</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1,200</a:t>
          </a:r>
          <a:r>
            <a:rPr kumimoji="1" lang="ja-JP" altLang="ja-JP" sz="1100">
              <a:solidFill>
                <a:sysClr val="windowText" lastClr="000000"/>
              </a:solidFill>
              <a:effectLst/>
              <a:latin typeface="+mn-lt"/>
              <a:ea typeface="+mn-ea"/>
              <a:cs typeface="+mn-cs"/>
            </a:rPr>
            <a:t>万円取り崩し、３か年実施計画において今後予定されている建設事業の財源として</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1,600</a:t>
          </a:r>
          <a:r>
            <a:rPr kumimoji="1" lang="ja-JP" altLang="ja-JP" sz="1100">
              <a:solidFill>
                <a:sysClr val="windowText" lastClr="000000"/>
              </a:solidFill>
              <a:effectLst/>
              <a:latin typeface="+mn-lt"/>
              <a:ea typeface="+mn-ea"/>
              <a:cs typeface="+mn-cs"/>
            </a:rPr>
            <a:t>万円を積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立てたことにより</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いきいき福祉基金：民間保育園整備費補助金の財源として</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万円を取り崩し、</a:t>
          </a:r>
          <a:r>
            <a:rPr kumimoji="1" lang="ja-JP" altLang="en-US" sz="1100">
              <a:solidFill>
                <a:sysClr val="windowText" lastClr="000000"/>
              </a:solidFill>
              <a:effectLst/>
              <a:latin typeface="+mn-lt"/>
              <a:ea typeface="+mn-ea"/>
              <a:cs typeface="+mn-cs"/>
            </a:rPr>
            <a:t>篤志家による寄附等を</a:t>
          </a:r>
          <a:r>
            <a:rPr kumimoji="1" lang="ja-JP" altLang="ja-JP" sz="1100">
              <a:solidFill>
                <a:sysClr val="windowText" lastClr="000000"/>
              </a:solidFill>
              <a:effectLst/>
              <a:latin typeface="+mn-lt"/>
              <a:ea typeface="+mn-ea"/>
              <a:cs typeface="+mn-cs"/>
            </a:rPr>
            <a:t>財源として</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万円を積立てたことにより増減なしとなった。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地域振興基金：</a:t>
          </a:r>
          <a:r>
            <a:rPr kumimoji="1" lang="ja-JP" altLang="en-US" sz="1100">
              <a:solidFill>
                <a:sysClr val="windowText" lastClr="000000"/>
              </a:solidFill>
              <a:effectLst/>
              <a:latin typeface="+mn-lt"/>
              <a:ea typeface="+mn-ea"/>
              <a:cs typeface="+mn-cs"/>
            </a:rPr>
            <a:t>債券運用による利子及び売却益</a:t>
          </a:r>
          <a:r>
            <a:rPr kumimoji="1" lang="en-US" altLang="ja-JP" sz="1100">
              <a:solidFill>
                <a:sysClr val="windowText" lastClr="000000"/>
              </a:solidFill>
              <a:effectLst/>
              <a:latin typeface="+mn-lt"/>
              <a:ea typeface="+mn-ea"/>
              <a:cs typeface="+mn-cs"/>
            </a:rPr>
            <a:t>5,500</a:t>
          </a:r>
          <a:r>
            <a:rPr kumimoji="1" lang="ja-JP" altLang="ja-JP" sz="1100">
              <a:solidFill>
                <a:sysClr val="windowText" lastClr="000000"/>
              </a:solidFill>
              <a:effectLst/>
              <a:latin typeface="+mn-lt"/>
              <a:ea typeface="+mn-ea"/>
              <a:cs typeface="+mn-cs"/>
            </a:rPr>
            <a:t>万円を積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公共施設整備基金：３か年実施計画において今後予定されている建設事業の財源として、</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億円程度を目標額として積立てを行っていく。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環境整備基金：環境センターの必要な改修費用等に充てるため、回収有価物売却代金及び一般財源を積み立てる。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個人市民税、固定資産税及び各種交付金等の増収により、</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万円を積み立てた。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財政調整基金の残高は標準財政規模の</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％の積立てを目標としている。また、地方交付税において合併算定替の恩恵がなくなることによる影響を緩和するため</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8,000</a:t>
          </a:r>
          <a:r>
            <a:rPr kumimoji="1" lang="ja-JP" altLang="ja-JP" sz="1100">
              <a:solidFill>
                <a:sysClr val="windowText" lastClr="000000"/>
              </a:solidFill>
              <a:effectLst/>
              <a:latin typeface="+mn-lt"/>
              <a:ea typeface="+mn-ea"/>
              <a:cs typeface="+mn-cs"/>
            </a:rPr>
            <a:t>万円程度も見込んだ額として総額</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億円程度を目標額として積立てを行っていく。</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剰余金等により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6,200</a:t>
          </a:r>
          <a:r>
            <a:rPr kumimoji="1" lang="ja-JP" altLang="ja-JP" sz="1100">
              <a:solidFill>
                <a:sysClr val="windowText" lastClr="000000"/>
              </a:solidFill>
              <a:effectLst/>
              <a:latin typeface="+mn-lt"/>
              <a:ea typeface="+mn-ea"/>
              <a:cs typeface="+mn-cs"/>
            </a:rPr>
            <a:t>万円を積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立て、償還のため</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6,100</a:t>
          </a:r>
          <a:r>
            <a:rPr kumimoji="1" lang="ja-JP" altLang="ja-JP" sz="1100">
              <a:solidFill>
                <a:sysClr val="windowText" lastClr="000000"/>
              </a:solidFill>
              <a:effectLst/>
              <a:latin typeface="+mn-lt"/>
              <a:ea typeface="+mn-ea"/>
              <a:cs typeface="+mn-cs"/>
            </a:rPr>
            <a:t>万円取り崩したことにより、</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万円の増加となった。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年度に地方債償還のピークを迎えるため、それに備え今後</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年間で基準年の償還財源を上回る額の合計を目標額とし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81</a:t>
          </a:r>
          <a:r>
            <a:rPr kumimoji="1" lang="ja-JP" altLang="ja-JP" sz="1100">
              <a:solidFill>
                <a:sysClr val="windowText" lastClr="000000"/>
              </a:solidFill>
              <a:effectLst/>
              <a:latin typeface="+mn-lt"/>
              <a:ea typeface="+mn-ea"/>
              <a:cs typeface="+mn-cs"/>
            </a:rPr>
            <a:t>億円程度を目標額として積立てを行っていく。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114,306
111,311
14.64
39,075,694
37,141,528
1,399,350
22,342,069
40,010,917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34925</xdr:colOff>
      <xdr:row>26</xdr:row>
      <xdr:rowOff>15874</xdr:rowOff>
    </xdr:from>
    <xdr:to>
      <xdr:col>53</xdr:col>
      <xdr:colOff>15875</xdr:colOff>
      <xdr:row>38</xdr:row>
      <xdr:rowOff>122114</xdr:rowOff>
    </xdr:to>
    <xdr:sp macro="" textlink="" fLocksText="0">
      <xdr:nvSpPr>
        <xdr:cNvPr id="57" name="テキスト ボックス 56"/>
        <xdr:cNvSpPr txBox="1"/>
      </xdr:nvSpPr>
      <xdr:spPr>
        <a:xfrm>
          <a:off x="5994156" y="5242412"/>
          <a:ext cx="4670181" cy="2157779"/>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これまで環境センターや給食センターの建て替え、本庁舎の整備など施設の更新事業を進めてきたことから、県内団体及び類似団体よりも低い水準となっている。前年対比で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％の増となっているが、増要因は主に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文化施設、学校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物に係るものである。今後は、令和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年度に策定をした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個別施設計画に基づき施設・資産の維持管理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2" name="直線コネクタ 71"/>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3"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4" name="直線コネクタ 73"/>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6" name="直線コネクタ 7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7" name="有形固定資産減価償却率平均値テキスト"/>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8" name="フローチャート: 判断 77"/>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9" name="フローチャート: 判断 78"/>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0" name="フローチャート: 判断 79"/>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1" name="フローチャート: 判断 80"/>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2" name="フローチャート: 判断 81"/>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46863</xdr:rowOff>
    </xdr:from>
    <xdr:to>
      <xdr:col>23</xdr:col>
      <xdr:colOff>136525</xdr:colOff>
      <xdr:row>28</xdr:row>
      <xdr:rowOff>148463</xdr:rowOff>
    </xdr:to>
    <xdr:sp macro="" textlink="">
      <xdr:nvSpPr>
        <xdr:cNvPr id="88" name="楕円 87"/>
        <xdr:cNvSpPr/>
      </xdr:nvSpPr>
      <xdr:spPr>
        <a:xfrm>
          <a:off x="47117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69740</xdr:rowOff>
    </xdr:from>
    <xdr:ext cx="405111" cy="259045"/>
    <xdr:sp macro="" textlink="">
      <xdr:nvSpPr>
        <xdr:cNvPr id="89" name="有形固定資産減価償却率該当値テキスト"/>
        <xdr:cNvSpPr txBox="1"/>
      </xdr:nvSpPr>
      <xdr:spPr>
        <a:xfrm>
          <a:off x="48133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8001</xdr:rowOff>
    </xdr:from>
    <xdr:to>
      <xdr:col>19</xdr:col>
      <xdr:colOff>187325</xdr:colOff>
      <xdr:row>28</xdr:row>
      <xdr:rowOff>109601</xdr:rowOff>
    </xdr:to>
    <xdr:sp macro="" textlink="">
      <xdr:nvSpPr>
        <xdr:cNvPr id="90" name="楕円 89"/>
        <xdr:cNvSpPr/>
      </xdr:nvSpPr>
      <xdr:spPr>
        <a:xfrm>
          <a:off x="4000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58801</xdr:rowOff>
    </xdr:from>
    <xdr:to>
      <xdr:col>23</xdr:col>
      <xdr:colOff>85725</xdr:colOff>
      <xdr:row>28</xdr:row>
      <xdr:rowOff>97663</xdr:rowOff>
    </xdr:to>
    <xdr:cxnSp macro="">
      <xdr:nvCxnSpPr>
        <xdr:cNvPr id="91" name="直線コネクタ 90"/>
        <xdr:cNvCxnSpPr/>
      </xdr:nvCxnSpPr>
      <xdr:spPr>
        <a:xfrm>
          <a:off x="4051300" y="5630926"/>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166497</xdr:rowOff>
    </xdr:from>
    <xdr:to>
      <xdr:col>15</xdr:col>
      <xdr:colOff>187325</xdr:colOff>
      <xdr:row>28</xdr:row>
      <xdr:rowOff>96647</xdr:rowOff>
    </xdr:to>
    <xdr:sp macro="" textlink="">
      <xdr:nvSpPr>
        <xdr:cNvPr id="92" name="楕円 91"/>
        <xdr:cNvSpPr/>
      </xdr:nvSpPr>
      <xdr:spPr>
        <a:xfrm>
          <a:off x="32385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45847</xdr:rowOff>
    </xdr:from>
    <xdr:to>
      <xdr:col>19</xdr:col>
      <xdr:colOff>136525</xdr:colOff>
      <xdr:row>28</xdr:row>
      <xdr:rowOff>58801</xdr:rowOff>
    </xdr:to>
    <xdr:cxnSp macro="">
      <xdr:nvCxnSpPr>
        <xdr:cNvPr id="93" name="直線コネクタ 92"/>
        <xdr:cNvCxnSpPr/>
      </xdr:nvCxnSpPr>
      <xdr:spPr>
        <a:xfrm>
          <a:off x="3289300" y="561797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153543</xdr:rowOff>
    </xdr:from>
    <xdr:to>
      <xdr:col>11</xdr:col>
      <xdr:colOff>187325</xdr:colOff>
      <xdr:row>28</xdr:row>
      <xdr:rowOff>83693</xdr:rowOff>
    </xdr:to>
    <xdr:sp macro="" textlink="">
      <xdr:nvSpPr>
        <xdr:cNvPr id="94" name="楕円 93"/>
        <xdr:cNvSpPr/>
      </xdr:nvSpPr>
      <xdr:spPr>
        <a:xfrm>
          <a:off x="24765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32893</xdr:rowOff>
    </xdr:from>
    <xdr:to>
      <xdr:col>15</xdr:col>
      <xdr:colOff>136525</xdr:colOff>
      <xdr:row>28</xdr:row>
      <xdr:rowOff>45847</xdr:rowOff>
    </xdr:to>
    <xdr:cxnSp macro="">
      <xdr:nvCxnSpPr>
        <xdr:cNvPr id="95" name="直線コネクタ 94"/>
        <xdr:cNvCxnSpPr/>
      </xdr:nvCxnSpPr>
      <xdr:spPr>
        <a:xfrm>
          <a:off x="2527300" y="560501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96" name="n_1ave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7" name="n_2ave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98" name="n_3ave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9"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126128</xdr:rowOff>
    </xdr:from>
    <xdr:ext cx="405111" cy="259045"/>
    <xdr:sp macro="" textlink="">
      <xdr:nvSpPr>
        <xdr:cNvPr id="100" name="n_1mainValue有形固定資産減価償却率"/>
        <xdr:cNvSpPr txBox="1"/>
      </xdr:nvSpPr>
      <xdr:spPr>
        <a:xfrm>
          <a:off x="3836044"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113174</xdr:rowOff>
    </xdr:from>
    <xdr:ext cx="405111" cy="259045"/>
    <xdr:sp macro="" textlink="">
      <xdr:nvSpPr>
        <xdr:cNvPr id="101" name="n_2mainValue有形固定資産減価償却率"/>
        <xdr:cNvSpPr txBox="1"/>
      </xdr:nvSpPr>
      <xdr:spPr>
        <a:xfrm>
          <a:off x="3086744" y="534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100220</xdr:rowOff>
    </xdr:from>
    <xdr:ext cx="405111" cy="259045"/>
    <xdr:sp macro="" textlink="">
      <xdr:nvSpPr>
        <xdr:cNvPr id="102" name="n_3mainValue有形固定資産減価償却率"/>
        <xdr:cNvSpPr txBox="1"/>
      </xdr:nvSpPr>
      <xdr:spPr>
        <a:xfrm>
          <a:off x="2324744" y="532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161925</xdr:colOff>
      <xdr:row>26</xdr:row>
      <xdr:rowOff>15874</xdr:rowOff>
    </xdr:from>
    <xdr:to>
      <xdr:col>105</xdr:col>
      <xdr:colOff>149225</xdr:colOff>
      <xdr:row>39</xdr:row>
      <xdr:rowOff>109904</xdr:rowOff>
    </xdr:to>
    <xdr:sp macro="" textlink="" fLocksText="0">
      <xdr:nvSpPr>
        <xdr:cNvPr id="115" name="テキスト ボックス 114"/>
        <xdr:cNvSpPr txBox="1"/>
      </xdr:nvSpPr>
      <xdr:spPr>
        <a:xfrm>
          <a:off x="16281156" y="5242412"/>
          <a:ext cx="4676531" cy="231653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県内及び類似団体平均を下回っている。これまで合併特例債を活用して様々な事業を行ってきたことから、地方債残高の増により将来負担額は増加傾向にある（ただし、地方債残高の約９割を交付税措置のある合併特例債及び臨時財政対策債が占める。）。今後も文化施設の整備や学校体育館への空調設備設置等に地方債の活用を予定していることから、将来負担額の増に伴う債務償還比率の増が見込まれるため、経常経費の削減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3" name="直線コネクタ 132"/>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4"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5" name="直線コネクタ 134"/>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8" name="債務償還比率平均値テキスト"/>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9" name="フローチャート: 判断 138"/>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0" name="フローチャート: 判断 139"/>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1" name="フローチャート: 判断 140"/>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2" name="フローチャート: 判断 141"/>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3" name="フローチャート: 判断 142"/>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136821</xdr:rowOff>
    </xdr:from>
    <xdr:to>
      <xdr:col>76</xdr:col>
      <xdr:colOff>73025</xdr:colOff>
      <xdr:row>29</xdr:row>
      <xdr:rowOff>66971</xdr:rowOff>
    </xdr:to>
    <xdr:sp macro="" textlink="">
      <xdr:nvSpPr>
        <xdr:cNvPr id="149" name="楕円 148"/>
        <xdr:cNvSpPr/>
      </xdr:nvSpPr>
      <xdr:spPr>
        <a:xfrm>
          <a:off x="14744700" y="57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159698</xdr:rowOff>
    </xdr:from>
    <xdr:ext cx="469744" cy="259045"/>
    <xdr:sp macro="" textlink="">
      <xdr:nvSpPr>
        <xdr:cNvPr id="150" name="債務償還比率該当値テキスト"/>
        <xdr:cNvSpPr txBox="1"/>
      </xdr:nvSpPr>
      <xdr:spPr>
        <a:xfrm>
          <a:off x="14846300" y="556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44226</xdr:rowOff>
    </xdr:from>
    <xdr:to>
      <xdr:col>72</xdr:col>
      <xdr:colOff>123825</xdr:colOff>
      <xdr:row>29</xdr:row>
      <xdr:rowOff>145826</xdr:rowOff>
    </xdr:to>
    <xdr:sp macro="" textlink="">
      <xdr:nvSpPr>
        <xdr:cNvPr id="151" name="楕円 150"/>
        <xdr:cNvSpPr/>
      </xdr:nvSpPr>
      <xdr:spPr>
        <a:xfrm>
          <a:off x="14033500" y="57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16171</xdr:rowOff>
    </xdr:from>
    <xdr:to>
      <xdr:col>76</xdr:col>
      <xdr:colOff>22225</xdr:colOff>
      <xdr:row>29</xdr:row>
      <xdr:rowOff>95026</xdr:rowOff>
    </xdr:to>
    <xdr:cxnSp macro="">
      <xdr:nvCxnSpPr>
        <xdr:cNvPr id="152" name="直線コネクタ 151"/>
        <xdr:cNvCxnSpPr/>
      </xdr:nvCxnSpPr>
      <xdr:spPr>
        <a:xfrm flipV="1">
          <a:off x="14084300" y="5759746"/>
          <a:ext cx="7112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40011</xdr:rowOff>
    </xdr:from>
    <xdr:to>
      <xdr:col>68</xdr:col>
      <xdr:colOff>123825</xdr:colOff>
      <xdr:row>29</xdr:row>
      <xdr:rowOff>141611</xdr:rowOff>
    </xdr:to>
    <xdr:sp macro="" textlink="">
      <xdr:nvSpPr>
        <xdr:cNvPr id="153" name="楕円 152"/>
        <xdr:cNvSpPr/>
      </xdr:nvSpPr>
      <xdr:spPr>
        <a:xfrm>
          <a:off x="13271500" y="57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90811</xdr:rowOff>
    </xdr:from>
    <xdr:to>
      <xdr:col>72</xdr:col>
      <xdr:colOff>73025</xdr:colOff>
      <xdr:row>29</xdr:row>
      <xdr:rowOff>95026</xdr:rowOff>
    </xdr:to>
    <xdr:cxnSp macro="">
      <xdr:nvCxnSpPr>
        <xdr:cNvPr id="154" name="直線コネクタ 153"/>
        <xdr:cNvCxnSpPr/>
      </xdr:nvCxnSpPr>
      <xdr:spPr>
        <a:xfrm>
          <a:off x="13322300" y="5834386"/>
          <a:ext cx="762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19141</xdr:rowOff>
    </xdr:from>
    <xdr:to>
      <xdr:col>64</xdr:col>
      <xdr:colOff>123825</xdr:colOff>
      <xdr:row>29</xdr:row>
      <xdr:rowOff>120741</xdr:rowOff>
    </xdr:to>
    <xdr:sp macro="" textlink="">
      <xdr:nvSpPr>
        <xdr:cNvPr id="155" name="楕円 154"/>
        <xdr:cNvSpPr/>
      </xdr:nvSpPr>
      <xdr:spPr>
        <a:xfrm>
          <a:off x="12509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69941</xdr:rowOff>
    </xdr:from>
    <xdr:to>
      <xdr:col>68</xdr:col>
      <xdr:colOff>73025</xdr:colOff>
      <xdr:row>29</xdr:row>
      <xdr:rowOff>90811</xdr:rowOff>
    </xdr:to>
    <xdr:cxnSp macro="">
      <xdr:nvCxnSpPr>
        <xdr:cNvPr id="156" name="直線コネクタ 155"/>
        <xdr:cNvCxnSpPr/>
      </xdr:nvCxnSpPr>
      <xdr:spPr>
        <a:xfrm>
          <a:off x="12560300" y="5813516"/>
          <a:ext cx="762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69106</xdr:rowOff>
    </xdr:from>
    <xdr:to>
      <xdr:col>60</xdr:col>
      <xdr:colOff>123825</xdr:colOff>
      <xdr:row>29</xdr:row>
      <xdr:rowOff>170706</xdr:rowOff>
    </xdr:to>
    <xdr:sp macro="" textlink="">
      <xdr:nvSpPr>
        <xdr:cNvPr id="157" name="楕円 156"/>
        <xdr:cNvSpPr/>
      </xdr:nvSpPr>
      <xdr:spPr>
        <a:xfrm>
          <a:off x="11747500" y="58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69941</xdr:rowOff>
    </xdr:from>
    <xdr:to>
      <xdr:col>64</xdr:col>
      <xdr:colOff>73025</xdr:colOff>
      <xdr:row>29</xdr:row>
      <xdr:rowOff>119906</xdr:rowOff>
    </xdr:to>
    <xdr:cxnSp macro="">
      <xdr:nvCxnSpPr>
        <xdr:cNvPr id="158" name="直線コネクタ 157"/>
        <xdr:cNvCxnSpPr/>
      </xdr:nvCxnSpPr>
      <xdr:spPr>
        <a:xfrm flipV="1">
          <a:off x="11798300" y="5813516"/>
          <a:ext cx="762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9"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0"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1"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2" name="n_4aveValue債務償還比率"/>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162353</xdr:rowOff>
    </xdr:from>
    <xdr:ext cx="469744" cy="259045"/>
    <xdr:sp macro="" textlink="">
      <xdr:nvSpPr>
        <xdr:cNvPr id="163" name="n_1mainValue債務償還比率"/>
        <xdr:cNvSpPr txBox="1"/>
      </xdr:nvSpPr>
      <xdr:spPr>
        <a:xfrm>
          <a:off x="13836727" y="556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158138</xdr:rowOff>
    </xdr:from>
    <xdr:ext cx="469744" cy="259045"/>
    <xdr:sp macro="" textlink="">
      <xdr:nvSpPr>
        <xdr:cNvPr id="164" name="n_2mainValue債務償還比率"/>
        <xdr:cNvSpPr txBox="1"/>
      </xdr:nvSpPr>
      <xdr:spPr>
        <a:xfrm>
          <a:off x="13087427" y="555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137268</xdr:rowOff>
    </xdr:from>
    <xdr:ext cx="469744" cy="259045"/>
    <xdr:sp macro="" textlink="">
      <xdr:nvSpPr>
        <xdr:cNvPr id="165" name="n_3mainValue債務償還比率"/>
        <xdr:cNvSpPr txBox="1"/>
      </xdr:nvSpPr>
      <xdr:spPr>
        <a:xfrm>
          <a:off x="12325427" y="55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15783</xdr:rowOff>
    </xdr:from>
    <xdr:ext cx="469744" cy="259045"/>
    <xdr:sp macro="" textlink="">
      <xdr:nvSpPr>
        <xdr:cNvPr id="166" name="n_4mainValue債務償還比率"/>
        <xdr:cNvSpPr txBox="1"/>
      </xdr:nvSpPr>
      <xdr:spPr>
        <a:xfrm>
          <a:off x="11563427" y="558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114,306
111,311
14.64
39,075,694
37,141,528
1,399,350
22,342,069
40,010,917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71" name="楕円 70"/>
        <xdr:cNvSpPr/>
      </xdr:nvSpPr>
      <xdr:spPr>
        <a:xfrm>
          <a:off x="4584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130573</xdr:rowOff>
    </xdr:from>
    <xdr:ext cx="405111" cy="259045"/>
    <xdr:sp macro="" textlink="">
      <xdr:nvSpPr>
        <xdr:cNvPr id="72" name="【道路】&#10;有形固定資産減価償却率該当値テキスト"/>
        <xdr:cNvSpPr txBox="1"/>
      </xdr:nvSpPr>
      <xdr:spPr>
        <a:xfrm>
          <a:off x="4673600" y="613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64262</xdr:rowOff>
    </xdr:from>
    <xdr:to>
      <xdr:col>20</xdr:col>
      <xdr:colOff>38100</xdr:colOff>
      <xdr:row>36</xdr:row>
      <xdr:rowOff>165862</xdr:rowOff>
    </xdr:to>
    <xdr:sp macro="" textlink="">
      <xdr:nvSpPr>
        <xdr:cNvPr id="73" name="楕円 72"/>
        <xdr:cNvSpPr/>
      </xdr:nvSpPr>
      <xdr:spPr>
        <a:xfrm>
          <a:off x="3746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115062</xdr:rowOff>
    </xdr:from>
    <xdr:to>
      <xdr:col>24</xdr:col>
      <xdr:colOff>63500</xdr:colOff>
      <xdr:row>36</xdr:row>
      <xdr:rowOff>158496</xdr:rowOff>
    </xdr:to>
    <xdr:cxnSp macro="">
      <xdr:nvCxnSpPr>
        <xdr:cNvPr id="74" name="直線コネクタ 73"/>
        <xdr:cNvCxnSpPr/>
      </xdr:nvCxnSpPr>
      <xdr:spPr>
        <a:xfrm>
          <a:off x="3797300" y="62872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27686</xdr:rowOff>
    </xdr:from>
    <xdr:to>
      <xdr:col>15</xdr:col>
      <xdr:colOff>101600</xdr:colOff>
      <xdr:row>36</xdr:row>
      <xdr:rowOff>129286</xdr:rowOff>
    </xdr:to>
    <xdr:sp macro="" textlink="">
      <xdr:nvSpPr>
        <xdr:cNvPr id="75" name="楕円 74"/>
        <xdr:cNvSpPr/>
      </xdr:nvSpPr>
      <xdr:spPr>
        <a:xfrm>
          <a:off x="2857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78486</xdr:rowOff>
    </xdr:from>
    <xdr:to>
      <xdr:col>19</xdr:col>
      <xdr:colOff>177800</xdr:colOff>
      <xdr:row>36</xdr:row>
      <xdr:rowOff>115062</xdr:rowOff>
    </xdr:to>
    <xdr:cxnSp macro="">
      <xdr:nvCxnSpPr>
        <xdr:cNvPr id="76" name="直線コネクタ 75"/>
        <xdr:cNvCxnSpPr/>
      </xdr:nvCxnSpPr>
      <xdr:spPr>
        <a:xfrm>
          <a:off x="2908300" y="62506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164846</xdr:rowOff>
    </xdr:from>
    <xdr:to>
      <xdr:col>10</xdr:col>
      <xdr:colOff>165100</xdr:colOff>
      <xdr:row>36</xdr:row>
      <xdr:rowOff>94996</xdr:rowOff>
    </xdr:to>
    <xdr:sp macro="" textlink="">
      <xdr:nvSpPr>
        <xdr:cNvPr id="77" name="楕円 76"/>
        <xdr:cNvSpPr/>
      </xdr:nvSpPr>
      <xdr:spPr>
        <a:xfrm>
          <a:off x="1968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44196</xdr:rowOff>
    </xdr:from>
    <xdr:to>
      <xdr:col>15</xdr:col>
      <xdr:colOff>50800</xdr:colOff>
      <xdr:row>36</xdr:row>
      <xdr:rowOff>78486</xdr:rowOff>
    </xdr:to>
    <xdr:cxnSp macro="">
      <xdr:nvCxnSpPr>
        <xdr:cNvPr id="78" name="直線コネクタ 77"/>
        <xdr:cNvCxnSpPr/>
      </xdr:nvCxnSpPr>
      <xdr:spPr>
        <a:xfrm>
          <a:off x="2019300" y="62163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9"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0"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1"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10939</xdr:rowOff>
    </xdr:from>
    <xdr:ext cx="405111" cy="259045"/>
    <xdr:sp macro="" textlink="">
      <xdr:nvSpPr>
        <xdr:cNvPr id="83" name="n_1mainValue【道路】&#10;有形固定資産減価償却率"/>
        <xdr:cNvSpPr txBox="1"/>
      </xdr:nvSpPr>
      <xdr:spPr>
        <a:xfrm>
          <a:off x="35820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145813</xdr:rowOff>
    </xdr:from>
    <xdr:ext cx="405111" cy="259045"/>
    <xdr:sp macro="" textlink="">
      <xdr:nvSpPr>
        <xdr:cNvPr id="84" name="n_2mainValue【道路】&#10;有形固定資産減価償却率"/>
        <xdr:cNvSpPr txBox="1"/>
      </xdr:nvSpPr>
      <xdr:spPr>
        <a:xfrm>
          <a:off x="2705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111523</xdr:rowOff>
    </xdr:from>
    <xdr:ext cx="405111" cy="259045"/>
    <xdr:sp macro="" textlink="">
      <xdr:nvSpPr>
        <xdr:cNvPr id="85" name="n_3mainValue【道路】&#10;有形固定資産減価償却率"/>
        <xdr:cNvSpPr txBox="1"/>
      </xdr:nvSpPr>
      <xdr:spPr>
        <a:xfrm>
          <a:off x="18167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142977</xdr:rowOff>
    </xdr:from>
    <xdr:to>
      <xdr:col>55</xdr:col>
      <xdr:colOff>50800</xdr:colOff>
      <xdr:row>41</xdr:row>
      <xdr:rowOff>73127</xdr:rowOff>
    </xdr:to>
    <xdr:sp macro="" textlink="">
      <xdr:nvSpPr>
        <xdr:cNvPr id="125" name="楕円 124"/>
        <xdr:cNvSpPr/>
      </xdr:nvSpPr>
      <xdr:spPr>
        <a:xfrm>
          <a:off x="10426700" y="70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57904</xdr:rowOff>
    </xdr:from>
    <xdr:ext cx="469744" cy="259045"/>
    <xdr:sp macro="" textlink="">
      <xdr:nvSpPr>
        <xdr:cNvPr id="126" name="【道路】&#10;一人当たり延長該当値テキスト"/>
        <xdr:cNvSpPr txBox="1"/>
      </xdr:nvSpPr>
      <xdr:spPr>
        <a:xfrm>
          <a:off x="10515600" y="69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142977</xdr:rowOff>
    </xdr:from>
    <xdr:to>
      <xdr:col>50</xdr:col>
      <xdr:colOff>165100</xdr:colOff>
      <xdr:row>41</xdr:row>
      <xdr:rowOff>73127</xdr:rowOff>
    </xdr:to>
    <xdr:sp macro="" textlink="">
      <xdr:nvSpPr>
        <xdr:cNvPr id="127" name="楕円 126"/>
        <xdr:cNvSpPr/>
      </xdr:nvSpPr>
      <xdr:spPr>
        <a:xfrm>
          <a:off x="9588500" y="70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22327</xdr:rowOff>
    </xdr:from>
    <xdr:to>
      <xdr:col>55</xdr:col>
      <xdr:colOff>0</xdr:colOff>
      <xdr:row>41</xdr:row>
      <xdr:rowOff>22327</xdr:rowOff>
    </xdr:to>
    <xdr:cxnSp macro="">
      <xdr:nvCxnSpPr>
        <xdr:cNvPr id="128" name="直線コネクタ 127"/>
        <xdr:cNvCxnSpPr/>
      </xdr:nvCxnSpPr>
      <xdr:spPr>
        <a:xfrm>
          <a:off x="9639300" y="7051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139624</xdr:rowOff>
    </xdr:from>
    <xdr:to>
      <xdr:col>46</xdr:col>
      <xdr:colOff>38100</xdr:colOff>
      <xdr:row>41</xdr:row>
      <xdr:rowOff>69774</xdr:rowOff>
    </xdr:to>
    <xdr:sp macro="" textlink="">
      <xdr:nvSpPr>
        <xdr:cNvPr id="129" name="楕円 128"/>
        <xdr:cNvSpPr/>
      </xdr:nvSpPr>
      <xdr:spPr>
        <a:xfrm>
          <a:off x="8699500" y="69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18974</xdr:rowOff>
    </xdr:from>
    <xdr:to>
      <xdr:col>50</xdr:col>
      <xdr:colOff>114300</xdr:colOff>
      <xdr:row>41</xdr:row>
      <xdr:rowOff>22327</xdr:rowOff>
    </xdr:to>
    <xdr:cxnSp macro="">
      <xdr:nvCxnSpPr>
        <xdr:cNvPr id="130" name="直線コネクタ 129"/>
        <xdr:cNvCxnSpPr/>
      </xdr:nvCxnSpPr>
      <xdr:spPr>
        <a:xfrm>
          <a:off x="8750300" y="704842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138785</xdr:rowOff>
    </xdr:from>
    <xdr:to>
      <xdr:col>41</xdr:col>
      <xdr:colOff>101600</xdr:colOff>
      <xdr:row>41</xdr:row>
      <xdr:rowOff>68935</xdr:rowOff>
    </xdr:to>
    <xdr:sp macro="" textlink="">
      <xdr:nvSpPr>
        <xdr:cNvPr id="131" name="楕円 130"/>
        <xdr:cNvSpPr/>
      </xdr:nvSpPr>
      <xdr:spPr>
        <a:xfrm>
          <a:off x="7810500" y="6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18135</xdr:rowOff>
    </xdr:from>
    <xdr:to>
      <xdr:col>45</xdr:col>
      <xdr:colOff>177800</xdr:colOff>
      <xdr:row>41</xdr:row>
      <xdr:rowOff>18974</xdr:rowOff>
    </xdr:to>
    <xdr:cxnSp macro="">
      <xdr:nvCxnSpPr>
        <xdr:cNvPr id="132" name="直線コネクタ 131"/>
        <xdr:cNvCxnSpPr/>
      </xdr:nvCxnSpPr>
      <xdr:spPr>
        <a:xfrm>
          <a:off x="7861300" y="704758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64254</xdr:rowOff>
    </xdr:from>
    <xdr:ext cx="469744" cy="259045"/>
    <xdr:sp macro="" textlink="">
      <xdr:nvSpPr>
        <xdr:cNvPr id="137" name="n_1mainValue【道路】&#10;一人当たり延長"/>
        <xdr:cNvSpPr txBox="1"/>
      </xdr:nvSpPr>
      <xdr:spPr>
        <a:xfrm>
          <a:off x="9391727" y="70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60901</xdr:rowOff>
    </xdr:from>
    <xdr:ext cx="469744" cy="259045"/>
    <xdr:sp macro="" textlink="">
      <xdr:nvSpPr>
        <xdr:cNvPr id="138" name="n_2mainValue【道路】&#10;一人当たり延長"/>
        <xdr:cNvSpPr txBox="1"/>
      </xdr:nvSpPr>
      <xdr:spPr>
        <a:xfrm>
          <a:off x="8515427" y="70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60062</xdr:rowOff>
    </xdr:from>
    <xdr:ext cx="469744" cy="259045"/>
    <xdr:sp macro="" textlink="">
      <xdr:nvSpPr>
        <xdr:cNvPr id="139" name="n_3mainValue【道路】&#10;一人当たり延長"/>
        <xdr:cNvSpPr txBox="1"/>
      </xdr:nvSpPr>
      <xdr:spPr>
        <a:xfrm>
          <a:off x="7626427" y="70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xdr:rowOff>
    </xdr:from>
    <xdr:to>
      <xdr:col>24</xdr:col>
      <xdr:colOff>114300</xdr:colOff>
      <xdr:row>58</xdr:row>
      <xdr:rowOff>117094</xdr:rowOff>
    </xdr:to>
    <xdr:sp macro="" textlink="">
      <xdr:nvSpPr>
        <xdr:cNvPr id="178" name="楕円 177"/>
        <xdr:cNvSpPr/>
      </xdr:nvSpPr>
      <xdr:spPr>
        <a:xfrm>
          <a:off x="45847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38371</xdr:rowOff>
    </xdr:from>
    <xdr:ext cx="405111" cy="259045"/>
    <xdr:sp macro="" textlink="">
      <xdr:nvSpPr>
        <xdr:cNvPr id="179" name="【橋りょう・トンネル】&#10;有形固定資産減価償却率該当値テキスト"/>
        <xdr:cNvSpPr txBox="1"/>
      </xdr:nvSpPr>
      <xdr:spPr>
        <a:xfrm>
          <a:off x="4673600" y="981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161798</xdr:rowOff>
    </xdr:from>
    <xdr:to>
      <xdr:col>20</xdr:col>
      <xdr:colOff>38100</xdr:colOff>
      <xdr:row>60</xdr:row>
      <xdr:rowOff>91948</xdr:rowOff>
    </xdr:to>
    <xdr:sp macro="" textlink="">
      <xdr:nvSpPr>
        <xdr:cNvPr id="180" name="楕円 179"/>
        <xdr:cNvSpPr/>
      </xdr:nvSpPr>
      <xdr:spPr>
        <a:xfrm>
          <a:off x="3746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66294</xdr:rowOff>
    </xdr:from>
    <xdr:to>
      <xdr:col>24</xdr:col>
      <xdr:colOff>63500</xdr:colOff>
      <xdr:row>60</xdr:row>
      <xdr:rowOff>41148</xdr:rowOff>
    </xdr:to>
    <xdr:cxnSp macro="">
      <xdr:nvCxnSpPr>
        <xdr:cNvPr id="181" name="直線コネクタ 180"/>
        <xdr:cNvCxnSpPr/>
      </xdr:nvCxnSpPr>
      <xdr:spPr>
        <a:xfrm flipV="1">
          <a:off x="3797300" y="10010394"/>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136652</xdr:rowOff>
    </xdr:from>
    <xdr:to>
      <xdr:col>15</xdr:col>
      <xdr:colOff>101600</xdr:colOff>
      <xdr:row>60</xdr:row>
      <xdr:rowOff>66802</xdr:rowOff>
    </xdr:to>
    <xdr:sp macro="" textlink="">
      <xdr:nvSpPr>
        <xdr:cNvPr id="182" name="楕円 181"/>
        <xdr:cNvSpPr/>
      </xdr:nvSpPr>
      <xdr:spPr>
        <a:xfrm>
          <a:off x="2857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xdr:rowOff>
    </xdr:from>
    <xdr:to>
      <xdr:col>19</xdr:col>
      <xdr:colOff>177800</xdr:colOff>
      <xdr:row>60</xdr:row>
      <xdr:rowOff>41148</xdr:rowOff>
    </xdr:to>
    <xdr:cxnSp macro="">
      <xdr:nvCxnSpPr>
        <xdr:cNvPr id="183" name="直線コネクタ 182"/>
        <xdr:cNvCxnSpPr/>
      </xdr:nvCxnSpPr>
      <xdr:spPr>
        <a:xfrm>
          <a:off x="2908300" y="103030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113792</xdr:rowOff>
    </xdr:from>
    <xdr:to>
      <xdr:col>10</xdr:col>
      <xdr:colOff>165100</xdr:colOff>
      <xdr:row>60</xdr:row>
      <xdr:rowOff>43942</xdr:rowOff>
    </xdr:to>
    <xdr:sp macro="" textlink="">
      <xdr:nvSpPr>
        <xdr:cNvPr id="184" name="楕円 183"/>
        <xdr:cNvSpPr/>
      </xdr:nvSpPr>
      <xdr:spPr>
        <a:xfrm>
          <a:off x="1968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164592</xdr:rowOff>
    </xdr:from>
    <xdr:to>
      <xdr:col>15</xdr:col>
      <xdr:colOff>50800</xdr:colOff>
      <xdr:row>60</xdr:row>
      <xdr:rowOff>16002</xdr:rowOff>
    </xdr:to>
    <xdr:cxnSp macro="">
      <xdr:nvCxnSpPr>
        <xdr:cNvPr id="185" name="直線コネクタ 184"/>
        <xdr:cNvCxnSpPr/>
      </xdr:nvCxnSpPr>
      <xdr:spPr>
        <a:xfrm>
          <a:off x="2019300" y="102801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86"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87"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88"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83075</xdr:rowOff>
    </xdr:from>
    <xdr:ext cx="405111" cy="259045"/>
    <xdr:sp macro="" textlink="">
      <xdr:nvSpPr>
        <xdr:cNvPr id="190" name="n_1mainValue【橋りょう・トンネル】&#10;有形固定資産減価償却率"/>
        <xdr:cNvSpPr txBox="1"/>
      </xdr:nvSpPr>
      <xdr:spPr>
        <a:xfrm>
          <a:off x="35820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91" name="n_2mainValue【橋りょう・トンネ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35069</xdr:rowOff>
    </xdr:from>
    <xdr:ext cx="405111" cy="259045"/>
    <xdr:sp macro="" textlink="">
      <xdr:nvSpPr>
        <xdr:cNvPr id="192" name="n_3mainValue【橋りょう・トンネル】&#10;有形固定資産減価償却率"/>
        <xdr:cNvSpPr txBox="1"/>
      </xdr:nvSpPr>
      <xdr:spPr>
        <a:xfrm>
          <a:off x="1816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21"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153542</xdr:rowOff>
    </xdr:from>
    <xdr:to>
      <xdr:col>55</xdr:col>
      <xdr:colOff>50800</xdr:colOff>
      <xdr:row>64</xdr:row>
      <xdr:rowOff>83692</xdr:rowOff>
    </xdr:to>
    <xdr:sp macro="" textlink="">
      <xdr:nvSpPr>
        <xdr:cNvPr id="232" name="楕円 231"/>
        <xdr:cNvSpPr/>
      </xdr:nvSpPr>
      <xdr:spPr>
        <a:xfrm>
          <a:off x="10426700" y="109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68469</xdr:rowOff>
    </xdr:from>
    <xdr:ext cx="534377" cy="259045"/>
    <xdr:sp macro="" textlink="">
      <xdr:nvSpPr>
        <xdr:cNvPr id="233" name="【橋りょう・トンネル】&#10;一人当たり有形固定資産（償却資産）額該当値テキスト"/>
        <xdr:cNvSpPr txBox="1"/>
      </xdr:nvSpPr>
      <xdr:spPr>
        <a:xfrm>
          <a:off x="10515600" y="10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162430</xdr:rowOff>
    </xdr:from>
    <xdr:to>
      <xdr:col>50</xdr:col>
      <xdr:colOff>165100</xdr:colOff>
      <xdr:row>64</xdr:row>
      <xdr:rowOff>92580</xdr:rowOff>
    </xdr:to>
    <xdr:sp macro="" textlink="">
      <xdr:nvSpPr>
        <xdr:cNvPr id="234" name="楕円 233"/>
        <xdr:cNvSpPr/>
      </xdr:nvSpPr>
      <xdr:spPr>
        <a:xfrm>
          <a:off x="9588500" y="109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32892</xdr:rowOff>
    </xdr:from>
    <xdr:to>
      <xdr:col>55</xdr:col>
      <xdr:colOff>0</xdr:colOff>
      <xdr:row>64</xdr:row>
      <xdr:rowOff>41780</xdr:rowOff>
    </xdr:to>
    <xdr:cxnSp macro="">
      <xdr:nvCxnSpPr>
        <xdr:cNvPr id="235" name="直線コネクタ 234"/>
        <xdr:cNvCxnSpPr/>
      </xdr:nvCxnSpPr>
      <xdr:spPr>
        <a:xfrm flipV="1">
          <a:off x="9639300" y="11005692"/>
          <a:ext cx="8382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162358</xdr:rowOff>
    </xdr:from>
    <xdr:to>
      <xdr:col>46</xdr:col>
      <xdr:colOff>38100</xdr:colOff>
      <xdr:row>64</xdr:row>
      <xdr:rowOff>92508</xdr:rowOff>
    </xdr:to>
    <xdr:sp macro="" textlink="">
      <xdr:nvSpPr>
        <xdr:cNvPr id="236" name="楕円 235"/>
        <xdr:cNvSpPr/>
      </xdr:nvSpPr>
      <xdr:spPr>
        <a:xfrm>
          <a:off x="8699500" y="10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41708</xdr:rowOff>
    </xdr:from>
    <xdr:to>
      <xdr:col>50</xdr:col>
      <xdr:colOff>114300</xdr:colOff>
      <xdr:row>64</xdr:row>
      <xdr:rowOff>41780</xdr:rowOff>
    </xdr:to>
    <xdr:cxnSp macro="">
      <xdr:nvCxnSpPr>
        <xdr:cNvPr id="237" name="直線コネクタ 236"/>
        <xdr:cNvCxnSpPr/>
      </xdr:nvCxnSpPr>
      <xdr:spPr>
        <a:xfrm>
          <a:off x="8750300" y="11014508"/>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162206</xdr:rowOff>
    </xdr:from>
    <xdr:to>
      <xdr:col>41</xdr:col>
      <xdr:colOff>101600</xdr:colOff>
      <xdr:row>64</xdr:row>
      <xdr:rowOff>92356</xdr:rowOff>
    </xdr:to>
    <xdr:sp macro="" textlink="">
      <xdr:nvSpPr>
        <xdr:cNvPr id="238" name="楕円 237"/>
        <xdr:cNvSpPr/>
      </xdr:nvSpPr>
      <xdr:spPr>
        <a:xfrm>
          <a:off x="7810500" y="109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41556</xdr:rowOff>
    </xdr:from>
    <xdr:to>
      <xdr:col>45</xdr:col>
      <xdr:colOff>177800</xdr:colOff>
      <xdr:row>64</xdr:row>
      <xdr:rowOff>41708</xdr:rowOff>
    </xdr:to>
    <xdr:cxnSp macro="">
      <xdr:nvCxnSpPr>
        <xdr:cNvPr id="239" name="直線コネクタ 238"/>
        <xdr:cNvCxnSpPr/>
      </xdr:nvCxnSpPr>
      <xdr:spPr>
        <a:xfrm>
          <a:off x="7861300" y="1101435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4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4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4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83707</xdr:rowOff>
    </xdr:from>
    <xdr:ext cx="469744" cy="259045"/>
    <xdr:sp macro="" textlink="">
      <xdr:nvSpPr>
        <xdr:cNvPr id="244" name="n_1mainValue【橋りょう・トンネル】&#10;一人当たり有形固定資産（償却資産）額"/>
        <xdr:cNvSpPr txBox="1"/>
      </xdr:nvSpPr>
      <xdr:spPr>
        <a:xfrm>
          <a:off x="9391728" y="1105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83635</xdr:rowOff>
    </xdr:from>
    <xdr:ext cx="469744" cy="259045"/>
    <xdr:sp macro="" textlink="">
      <xdr:nvSpPr>
        <xdr:cNvPr id="245" name="n_2mainValue【橋りょう・トンネル】&#10;一人当たり有形固定資産（償却資産）額"/>
        <xdr:cNvSpPr txBox="1"/>
      </xdr:nvSpPr>
      <xdr:spPr>
        <a:xfrm>
          <a:off x="8515428" y="1105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83483</xdr:rowOff>
    </xdr:from>
    <xdr:ext cx="469744" cy="259045"/>
    <xdr:sp macro="" textlink="">
      <xdr:nvSpPr>
        <xdr:cNvPr id="246" name="n_3mainValue【橋りょう・トンネル】&#10;一人当たり有形固定資産（償却資産）額"/>
        <xdr:cNvSpPr txBox="1"/>
      </xdr:nvSpPr>
      <xdr:spPr>
        <a:xfrm>
          <a:off x="7626428" y="110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1" name="テキスト ボックス 2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9" name="テキスト ボックス 2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1" name="テキスト ボックス 3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03" name="直線コネクタ 302"/>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04"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05" name="直線コネクタ 304"/>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06"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07" name="直線コネクタ 30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08" name="【認定こども園・幼稚園・保育所】&#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09" name="フローチャート: 判断 30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10" name="フローチャート: 判断 309"/>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11" name="フローチャート: 判断 310"/>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12" name="フローチャート: 判断 311"/>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313" name="フローチャート: 判断 312"/>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135890</xdr:rowOff>
    </xdr:from>
    <xdr:to>
      <xdr:col>85</xdr:col>
      <xdr:colOff>177800</xdr:colOff>
      <xdr:row>35</xdr:row>
      <xdr:rowOff>66040</xdr:rowOff>
    </xdr:to>
    <xdr:sp macro="" textlink="">
      <xdr:nvSpPr>
        <xdr:cNvPr id="319" name="楕円 318"/>
        <xdr:cNvSpPr/>
      </xdr:nvSpPr>
      <xdr:spPr>
        <a:xfrm>
          <a:off x="16268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158767</xdr:rowOff>
    </xdr:from>
    <xdr:ext cx="405111" cy="259045"/>
    <xdr:sp macro="" textlink="">
      <xdr:nvSpPr>
        <xdr:cNvPr id="320" name="【認定こども園・幼稚園・保育所】&#10;有形固定資産減価償却率該当値テキスト"/>
        <xdr:cNvSpPr txBox="1"/>
      </xdr:nvSpPr>
      <xdr:spPr>
        <a:xfrm>
          <a:off x="16357600"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321" name="楕円 320"/>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35</xdr:row>
      <xdr:rowOff>15240</xdr:rowOff>
    </xdr:to>
    <xdr:cxnSp macro="">
      <xdr:nvCxnSpPr>
        <xdr:cNvPr id="322" name="直線コネクタ 321"/>
        <xdr:cNvCxnSpPr/>
      </xdr:nvCxnSpPr>
      <xdr:spPr>
        <a:xfrm>
          <a:off x="15481300" y="59759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53975</xdr:rowOff>
    </xdr:from>
    <xdr:to>
      <xdr:col>76</xdr:col>
      <xdr:colOff>165100</xdr:colOff>
      <xdr:row>34</xdr:row>
      <xdr:rowOff>155575</xdr:rowOff>
    </xdr:to>
    <xdr:sp macro="" textlink="">
      <xdr:nvSpPr>
        <xdr:cNvPr id="323" name="楕円 322"/>
        <xdr:cNvSpPr/>
      </xdr:nvSpPr>
      <xdr:spPr>
        <a:xfrm>
          <a:off x="14541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34</xdr:row>
      <xdr:rowOff>146685</xdr:rowOff>
    </xdr:to>
    <xdr:cxnSp macro="">
      <xdr:nvCxnSpPr>
        <xdr:cNvPr id="324" name="直線コネクタ 323"/>
        <xdr:cNvCxnSpPr/>
      </xdr:nvCxnSpPr>
      <xdr:spPr>
        <a:xfrm>
          <a:off x="14592300" y="59340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xdr:rowOff>
    </xdr:from>
    <xdr:to>
      <xdr:col>72</xdr:col>
      <xdr:colOff>38100</xdr:colOff>
      <xdr:row>34</xdr:row>
      <xdr:rowOff>115570</xdr:rowOff>
    </xdr:to>
    <xdr:sp macro="" textlink="">
      <xdr:nvSpPr>
        <xdr:cNvPr id="325" name="楕円 324"/>
        <xdr:cNvSpPr/>
      </xdr:nvSpPr>
      <xdr:spPr>
        <a:xfrm>
          <a:off x="13652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64770</xdr:rowOff>
    </xdr:from>
    <xdr:to>
      <xdr:col>76</xdr:col>
      <xdr:colOff>114300</xdr:colOff>
      <xdr:row>34</xdr:row>
      <xdr:rowOff>104775</xdr:rowOff>
    </xdr:to>
    <xdr:cxnSp macro="">
      <xdr:nvCxnSpPr>
        <xdr:cNvPr id="326" name="直線コネクタ 325"/>
        <xdr:cNvCxnSpPr/>
      </xdr:nvCxnSpPr>
      <xdr:spPr>
        <a:xfrm>
          <a:off x="13703300" y="5894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327" name="n_1aveValue【認定こども園・幼稚園・保育所】&#10;有形固定資産減価償却率"/>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328"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329"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330"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331" name="n_1mainValue【認定こども園・幼稚園・保育所】&#10;有形固定資産減価償却率"/>
        <xdr:cNvSpPr txBox="1"/>
      </xdr:nvSpPr>
      <xdr:spPr>
        <a:xfrm>
          <a:off x="152660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652</xdr:rowOff>
    </xdr:from>
    <xdr:ext cx="405111" cy="259045"/>
    <xdr:sp macro="" textlink="">
      <xdr:nvSpPr>
        <xdr:cNvPr id="332" name="n_2mainValue【認定こども園・幼稚園・保育所】&#10;有形固定資産減価償却率"/>
        <xdr:cNvSpPr txBox="1"/>
      </xdr:nvSpPr>
      <xdr:spPr>
        <a:xfrm>
          <a:off x="14389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132097</xdr:rowOff>
    </xdr:from>
    <xdr:ext cx="405111" cy="259045"/>
    <xdr:sp macro="" textlink="">
      <xdr:nvSpPr>
        <xdr:cNvPr id="333" name="n_3mainValue【認定こども園・幼稚園・保育所】&#10;有形固定資産減価償却率"/>
        <xdr:cNvSpPr txBox="1"/>
      </xdr:nvSpPr>
      <xdr:spPr>
        <a:xfrm>
          <a:off x="13500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4" name="直線コネクタ 3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5" name="テキスト ボックス 34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6" name="直線コネクタ 3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7" name="テキスト ボックス 34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8" name="直線コネクタ 3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9" name="テキスト ボックス 34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0" name="直線コネクタ 3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1" name="テキスト ボックス 35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2" name="直線コネクタ 3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3" name="テキスト ボックス 35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357" name="直線コネクタ 356"/>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9" name="直線コネクタ 35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6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61" name="直線コネクタ 36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362"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63" name="フローチャート: 判断 36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64" name="フローチャート: 判断 36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365" name="フローチャート: 判断 36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66" name="フローチャート: 判断 36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367" name="フローチャート: 判断 36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373" name="楕円 372"/>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374"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75" name="楕円 374"/>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376" name="直線コネクタ 375"/>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377" name="楕円 376"/>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156210</xdr:rowOff>
    </xdr:to>
    <xdr:cxnSp macro="">
      <xdr:nvCxnSpPr>
        <xdr:cNvPr id="378" name="直線コネクタ 377"/>
        <xdr:cNvCxnSpPr/>
      </xdr:nvCxnSpPr>
      <xdr:spPr>
        <a:xfrm>
          <a:off x="20434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79" name="楕円 378"/>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156210</xdr:rowOff>
    </xdr:to>
    <xdr:cxnSp macro="">
      <xdr:nvCxnSpPr>
        <xdr:cNvPr id="380" name="直線コネクタ 379"/>
        <xdr:cNvCxnSpPr/>
      </xdr:nvCxnSpPr>
      <xdr:spPr>
        <a:xfrm>
          <a:off x="19545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381"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382"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38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384"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385"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386"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387"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9" name="直線コネクタ 3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0" name="テキスト ボックス 39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1" name="直線コネクタ 4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2" name="テキスト ボックス 4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5" name="直線コネクタ 4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6" name="テキスト ボックス 4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7" name="直線コネクタ 4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8" name="テキスト ボックス 4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0" name="テキスト ボックス 40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12" name="直線コネクタ 411"/>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13"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14" name="直線コネクタ 413"/>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15"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16" name="直線コネクタ 415"/>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417"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18" name="フローチャート: 判断 417"/>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9" name="フローチャート: 判断 41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20" name="フローチャート: 判断 419"/>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21" name="フローチャート: 判断 420"/>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422" name="フローチャート: 判断 421"/>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428" name="楕円 427"/>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429" name="【学校施設】&#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430" name="楕円 429"/>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95250</xdr:rowOff>
    </xdr:to>
    <xdr:cxnSp macro="">
      <xdr:nvCxnSpPr>
        <xdr:cNvPr id="431" name="直線コネクタ 430"/>
        <xdr:cNvCxnSpPr/>
      </xdr:nvCxnSpPr>
      <xdr:spPr>
        <a:xfrm flipV="1">
          <a:off x="15481300" y="105041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432" name="楕円 431"/>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62</xdr:row>
      <xdr:rowOff>0</xdr:rowOff>
    </xdr:to>
    <xdr:cxnSp macro="">
      <xdr:nvCxnSpPr>
        <xdr:cNvPr id="433" name="直線コネクタ 432"/>
        <xdr:cNvCxnSpPr/>
      </xdr:nvCxnSpPr>
      <xdr:spPr>
        <a:xfrm flipV="1">
          <a:off x="14592300" y="1055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34" name="楕円 433"/>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22860</xdr:rowOff>
    </xdr:to>
    <xdr:cxnSp macro="">
      <xdr:nvCxnSpPr>
        <xdr:cNvPr id="435" name="直線コネクタ 434"/>
        <xdr:cNvCxnSpPr/>
      </xdr:nvCxnSpPr>
      <xdr:spPr>
        <a:xfrm flipV="1">
          <a:off x="13703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3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37"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438"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439"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440"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441" name="n_2mainValue【学校施設】&#10;有形固定資産減価償却率"/>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442" name="n_3mainValue【学校施設】&#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467" name="直線コネクタ 466"/>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468"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469" name="直線コネクタ 468"/>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470"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471" name="直線コネクタ 470"/>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472"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473" name="フローチャート: 判断 472"/>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474" name="フローチャート: 判断 473"/>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475" name="フローチャート: 判断 474"/>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76" name="フローチャート: 判断 475"/>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477" name="フローチャート: 判断 476"/>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57150</xdr:rowOff>
    </xdr:from>
    <xdr:to>
      <xdr:col>116</xdr:col>
      <xdr:colOff>114300</xdr:colOff>
      <xdr:row>62</xdr:row>
      <xdr:rowOff>158750</xdr:rowOff>
    </xdr:to>
    <xdr:sp macro="" textlink="">
      <xdr:nvSpPr>
        <xdr:cNvPr id="483" name="楕円 482"/>
        <xdr:cNvSpPr/>
      </xdr:nvSpPr>
      <xdr:spPr>
        <a:xfrm>
          <a:off x="221107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484" name="【学校施設】&#10;一人当たり面積該当値テキスト"/>
        <xdr:cNvSpPr txBox="1"/>
      </xdr:nvSpPr>
      <xdr:spPr>
        <a:xfrm>
          <a:off x="22199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58420</xdr:rowOff>
    </xdr:from>
    <xdr:to>
      <xdr:col>112</xdr:col>
      <xdr:colOff>38100</xdr:colOff>
      <xdr:row>62</xdr:row>
      <xdr:rowOff>160020</xdr:rowOff>
    </xdr:to>
    <xdr:sp macro="" textlink="">
      <xdr:nvSpPr>
        <xdr:cNvPr id="485" name="楕円 484"/>
        <xdr:cNvSpPr/>
      </xdr:nvSpPr>
      <xdr:spPr>
        <a:xfrm>
          <a:off x="212725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107950</xdr:rowOff>
    </xdr:from>
    <xdr:to>
      <xdr:col>116</xdr:col>
      <xdr:colOff>63500</xdr:colOff>
      <xdr:row>62</xdr:row>
      <xdr:rowOff>109220</xdr:rowOff>
    </xdr:to>
    <xdr:cxnSp macro="">
      <xdr:nvCxnSpPr>
        <xdr:cNvPr id="486" name="直線コネクタ 485"/>
        <xdr:cNvCxnSpPr/>
      </xdr:nvCxnSpPr>
      <xdr:spPr>
        <a:xfrm flipV="1">
          <a:off x="21323300" y="10737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487" name="楕円 486"/>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109220</xdr:rowOff>
    </xdr:from>
    <xdr:to>
      <xdr:col>111</xdr:col>
      <xdr:colOff>177800</xdr:colOff>
      <xdr:row>62</xdr:row>
      <xdr:rowOff>118110</xdr:rowOff>
    </xdr:to>
    <xdr:cxnSp macro="">
      <xdr:nvCxnSpPr>
        <xdr:cNvPr id="488" name="直線コネクタ 487"/>
        <xdr:cNvCxnSpPr/>
      </xdr:nvCxnSpPr>
      <xdr:spPr>
        <a:xfrm flipV="1">
          <a:off x="20434300" y="107391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489" name="楕円 488"/>
        <xdr:cNvSpPr/>
      </xdr:nvSpPr>
      <xdr:spPr>
        <a:xfrm>
          <a:off x="19494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110490</xdr:rowOff>
    </xdr:from>
    <xdr:to>
      <xdr:col>107</xdr:col>
      <xdr:colOff>50800</xdr:colOff>
      <xdr:row>62</xdr:row>
      <xdr:rowOff>118110</xdr:rowOff>
    </xdr:to>
    <xdr:cxnSp macro="">
      <xdr:nvCxnSpPr>
        <xdr:cNvPr id="490" name="直線コネクタ 489"/>
        <xdr:cNvCxnSpPr/>
      </xdr:nvCxnSpPr>
      <xdr:spPr>
        <a:xfrm>
          <a:off x="19545300" y="10740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491"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492"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493"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494"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151147</xdr:rowOff>
    </xdr:from>
    <xdr:ext cx="469744" cy="259045"/>
    <xdr:sp macro="" textlink="">
      <xdr:nvSpPr>
        <xdr:cNvPr id="495" name="n_1mainValue【学校施設】&#10;一人当たり面積"/>
        <xdr:cNvSpPr txBox="1"/>
      </xdr:nvSpPr>
      <xdr:spPr>
        <a:xfrm>
          <a:off x="21075727" y="1078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160037</xdr:rowOff>
    </xdr:from>
    <xdr:ext cx="469744" cy="259045"/>
    <xdr:sp macro="" textlink="">
      <xdr:nvSpPr>
        <xdr:cNvPr id="496" name="n_2mainValue【学校施設】&#10;一人当たり面積"/>
        <xdr:cNvSpPr txBox="1"/>
      </xdr:nvSpPr>
      <xdr:spPr>
        <a:xfrm>
          <a:off x="20199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497" name="n_3mainValue【学校施設】&#10;一人当たり面積"/>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0" name="テキスト ボックス 5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8" name="テキスト ボックス 5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0" name="テキスト ボックス 5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522" name="直線コネクタ 521"/>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4" name="直線コネクタ 52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525"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526" name="直線コネクタ 525"/>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527" name="【児童館】&#10;有形固定資産減価償却率平均値テキスト"/>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28" name="フローチャート: 判断 527"/>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529" name="フローチャート: 判断 528"/>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30" name="フローチャート: 判断 529"/>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31" name="フローチャート: 判断 530"/>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532" name="フローチャート: 判断 531"/>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67311</xdr:rowOff>
    </xdr:from>
    <xdr:to>
      <xdr:col>85</xdr:col>
      <xdr:colOff>177800</xdr:colOff>
      <xdr:row>78</xdr:row>
      <xdr:rowOff>168911</xdr:rowOff>
    </xdr:to>
    <xdr:sp macro="" textlink="">
      <xdr:nvSpPr>
        <xdr:cNvPr id="538" name="楕円 537"/>
        <xdr:cNvSpPr/>
      </xdr:nvSpPr>
      <xdr:spPr>
        <a:xfrm>
          <a:off x="16268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90188</xdr:rowOff>
    </xdr:from>
    <xdr:ext cx="405111" cy="259045"/>
    <xdr:sp macro="" textlink="">
      <xdr:nvSpPr>
        <xdr:cNvPr id="539" name="【児童館】&#10;有形固定資産減価償却率該当値テキスト"/>
        <xdr:cNvSpPr txBox="1"/>
      </xdr:nvSpPr>
      <xdr:spPr>
        <a:xfrm>
          <a:off x="16357600"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29211</xdr:rowOff>
    </xdr:from>
    <xdr:to>
      <xdr:col>81</xdr:col>
      <xdr:colOff>101600</xdr:colOff>
      <xdr:row>78</xdr:row>
      <xdr:rowOff>130811</xdr:rowOff>
    </xdr:to>
    <xdr:sp macro="" textlink="">
      <xdr:nvSpPr>
        <xdr:cNvPr id="540" name="楕円 539"/>
        <xdr:cNvSpPr/>
      </xdr:nvSpPr>
      <xdr:spPr>
        <a:xfrm>
          <a:off x="15430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80011</xdr:rowOff>
    </xdr:from>
    <xdr:to>
      <xdr:col>85</xdr:col>
      <xdr:colOff>127000</xdr:colOff>
      <xdr:row>78</xdr:row>
      <xdr:rowOff>118111</xdr:rowOff>
    </xdr:to>
    <xdr:cxnSp macro="">
      <xdr:nvCxnSpPr>
        <xdr:cNvPr id="541" name="直線コネクタ 540"/>
        <xdr:cNvCxnSpPr/>
      </xdr:nvCxnSpPr>
      <xdr:spPr>
        <a:xfrm>
          <a:off x="15481300" y="134531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162561</xdr:rowOff>
    </xdr:from>
    <xdr:to>
      <xdr:col>76</xdr:col>
      <xdr:colOff>165100</xdr:colOff>
      <xdr:row>78</xdr:row>
      <xdr:rowOff>92711</xdr:rowOff>
    </xdr:to>
    <xdr:sp macro="" textlink="">
      <xdr:nvSpPr>
        <xdr:cNvPr id="542" name="楕円 541"/>
        <xdr:cNvSpPr/>
      </xdr:nvSpPr>
      <xdr:spPr>
        <a:xfrm>
          <a:off x="14541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41911</xdr:rowOff>
    </xdr:from>
    <xdr:to>
      <xdr:col>81</xdr:col>
      <xdr:colOff>50800</xdr:colOff>
      <xdr:row>78</xdr:row>
      <xdr:rowOff>80011</xdr:rowOff>
    </xdr:to>
    <xdr:cxnSp macro="">
      <xdr:nvCxnSpPr>
        <xdr:cNvPr id="543" name="直線コネクタ 542"/>
        <xdr:cNvCxnSpPr/>
      </xdr:nvCxnSpPr>
      <xdr:spPr>
        <a:xfrm>
          <a:off x="14592300" y="13415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124461</xdr:rowOff>
    </xdr:from>
    <xdr:to>
      <xdr:col>72</xdr:col>
      <xdr:colOff>38100</xdr:colOff>
      <xdr:row>78</xdr:row>
      <xdr:rowOff>54611</xdr:rowOff>
    </xdr:to>
    <xdr:sp macro="" textlink="">
      <xdr:nvSpPr>
        <xdr:cNvPr id="544" name="楕円 543"/>
        <xdr:cNvSpPr/>
      </xdr:nvSpPr>
      <xdr:spPr>
        <a:xfrm>
          <a:off x="13652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41911</xdr:rowOff>
    </xdr:to>
    <xdr:cxnSp macro="">
      <xdr:nvCxnSpPr>
        <xdr:cNvPr id="545" name="直線コネクタ 544"/>
        <xdr:cNvCxnSpPr/>
      </xdr:nvCxnSpPr>
      <xdr:spPr>
        <a:xfrm>
          <a:off x="13703300" y="13376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137177</xdr:rowOff>
    </xdr:from>
    <xdr:ext cx="405111" cy="259045"/>
    <xdr:sp macro="" textlink="">
      <xdr:nvSpPr>
        <xdr:cNvPr id="546" name="n_1aveValue【児童館】&#10;有形固定資産減価償却率"/>
        <xdr:cNvSpPr txBox="1"/>
      </xdr:nvSpPr>
      <xdr:spPr>
        <a:xfrm>
          <a:off x="15266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547" name="n_2aveValue【児童館】&#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48"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549"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147338</xdr:rowOff>
    </xdr:from>
    <xdr:ext cx="405111" cy="259045"/>
    <xdr:sp macro="" textlink="">
      <xdr:nvSpPr>
        <xdr:cNvPr id="550" name="n_1mainValue【児童館】&#10;有形固定資産減価償却率"/>
        <xdr:cNvSpPr txBox="1"/>
      </xdr:nvSpPr>
      <xdr:spPr>
        <a:xfrm>
          <a:off x="152660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109238</xdr:rowOff>
    </xdr:from>
    <xdr:ext cx="405111" cy="259045"/>
    <xdr:sp macro="" textlink="">
      <xdr:nvSpPr>
        <xdr:cNvPr id="551" name="n_2mainValue【児童館】&#10;有形固定資産減価償却率"/>
        <xdr:cNvSpPr txBox="1"/>
      </xdr:nvSpPr>
      <xdr:spPr>
        <a:xfrm>
          <a:off x="14389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71138</xdr:rowOff>
    </xdr:from>
    <xdr:ext cx="405111" cy="259045"/>
    <xdr:sp macro="" textlink="">
      <xdr:nvSpPr>
        <xdr:cNvPr id="552" name="n_3mainValue【児童館】&#10;有形固定資産減価償却率"/>
        <xdr:cNvSpPr txBox="1"/>
      </xdr:nvSpPr>
      <xdr:spPr>
        <a:xfrm>
          <a:off x="13500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3" name="直線コネクタ 56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4" name="テキスト ボックス 56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5" name="直線コネクタ 56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6" name="テキスト ボックス 56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7" name="直線コネクタ 56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8" name="テキスト ボックス 56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9" name="直線コネクタ 56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0" name="テキスト ボックス 56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1" name="直線コネクタ 57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2" name="テキスト ボックス 57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3" name="直線コネクタ 57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4" name="テキスト ボックス 57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578" name="直線コネクタ 57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57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580" name="直線コネクタ 57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58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582" name="直線コネクタ 58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583"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84" name="フローチャート: 判断 58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585" name="フローチャート: 判断 58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586" name="フローチャート: 判断 585"/>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587" name="フローチャート: 判断 586"/>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588" name="フローチャート: 判断 587"/>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594" name="楕円 593"/>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99984</xdr:rowOff>
    </xdr:from>
    <xdr:ext cx="469744" cy="259045"/>
    <xdr:sp macro="" textlink="">
      <xdr:nvSpPr>
        <xdr:cNvPr id="595" name="【児童館】&#10;一人当たり面積該当値テキスト"/>
        <xdr:cNvSpPr txBox="1"/>
      </xdr:nvSpPr>
      <xdr:spPr>
        <a:xfrm>
          <a:off x="22199600"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596" name="楕円 595"/>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127907</xdr:rowOff>
    </xdr:to>
    <xdr:cxnSp macro="">
      <xdr:nvCxnSpPr>
        <xdr:cNvPr id="597" name="直線コネクタ 596"/>
        <xdr:cNvCxnSpPr/>
      </xdr:nvCxnSpPr>
      <xdr:spPr>
        <a:xfrm>
          <a:off x="21323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77107</xdr:rowOff>
    </xdr:from>
    <xdr:to>
      <xdr:col>107</xdr:col>
      <xdr:colOff>101600</xdr:colOff>
      <xdr:row>84</xdr:row>
      <xdr:rowOff>7257</xdr:rowOff>
    </xdr:to>
    <xdr:sp macro="" textlink="">
      <xdr:nvSpPr>
        <xdr:cNvPr id="598" name="楕円 597"/>
        <xdr:cNvSpPr/>
      </xdr:nvSpPr>
      <xdr:spPr>
        <a:xfrm>
          <a:off x="2038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83</xdr:row>
      <xdr:rowOff>127907</xdr:rowOff>
    </xdr:to>
    <xdr:cxnSp macro="">
      <xdr:nvCxnSpPr>
        <xdr:cNvPr id="599" name="直線コネクタ 598"/>
        <xdr:cNvCxnSpPr/>
      </xdr:nvCxnSpPr>
      <xdr:spPr>
        <a:xfrm>
          <a:off x="20434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00" name="楕円 599"/>
        <xdr:cNvSpPr/>
      </xdr:nvSpPr>
      <xdr:spPr>
        <a:xfrm>
          <a:off x="19494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127907</xdr:rowOff>
    </xdr:from>
    <xdr:to>
      <xdr:col>107</xdr:col>
      <xdr:colOff>50800</xdr:colOff>
      <xdr:row>83</xdr:row>
      <xdr:rowOff>127907</xdr:rowOff>
    </xdr:to>
    <xdr:cxnSp macro="">
      <xdr:nvCxnSpPr>
        <xdr:cNvPr id="601" name="直線コネクタ 600"/>
        <xdr:cNvCxnSpPr/>
      </xdr:nvCxnSpPr>
      <xdr:spPr>
        <a:xfrm>
          <a:off x="19545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02"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03"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604"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05"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23784</xdr:rowOff>
    </xdr:from>
    <xdr:ext cx="469744" cy="259045"/>
    <xdr:sp macro="" textlink="">
      <xdr:nvSpPr>
        <xdr:cNvPr id="606" name="n_1mainValue【児童館】&#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07" name="n_2main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08" name="n_3main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34" name="直線コネクタ 633"/>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35"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36" name="直線コネクタ 635"/>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37"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38" name="直線コネクタ 637"/>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39"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40" name="フローチャート: 判断 639"/>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41" name="フローチャート: 判断 640"/>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42" name="フローチャート: 判断 641"/>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43" name="フローチャート: 判断 642"/>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644" name="フローチャート: 判断 643"/>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650" name="楕円 649"/>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651" name="【公民館】&#10;有形固定資産減価償却率該当値テキスト"/>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652" name="楕円 651"/>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106</xdr:row>
      <xdr:rowOff>10886</xdr:rowOff>
    </xdr:to>
    <xdr:cxnSp macro="">
      <xdr:nvCxnSpPr>
        <xdr:cNvPr id="653" name="直線コネクタ 652"/>
        <xdr:cNvCxnSpPr/>
      </xdr:nvCxnSpPr>
      <xdr:spPr>
        <a:xfrm>
          <a:off x="15481300" y="181780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54" name="楕円 653"/>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106</xdr:row>
      <xdr:rowOff>4355</xdr:rowOff>
    </xdr:to>
    <xdr:cxnSp macro="">
      <xdr:nvCxnSpPr>
        <xdr:cNvPr id="655" name="直線コネクタ 654"/>
        <xdr:cNvCxnSpPr/>
      </xdr:nvCxnSpPr>
      <xdr:spPr>
        <a:xfrm>
          <a:off x="14592300" y="18143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656" name="楕円 655"/>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141514</xdr:rowOff>
    </xdr:to>
    <xdr:cxnSp macro="">
      <xdr:nvCxnSpPr>
        <xdr:cNvPr id="657" name="直線コネクタ 656"/>
        <xdr:cNvCxnSpPr/>
      </xdr:nvCxnSpPr>
      <xdr:spPr>
        <a:xfrm>
          <a:off x="13703300" y="181078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58"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659"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660"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661"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46282</xdr:rowOff>
    </xdr:from>
    <xdr:ext cx="405111" cy="259045"/>
    <xdr:sp macro="" textlink="">
      <xdr:nvSpPr>
        <xdr:cNvPr id="662" name="n_1mainValue【公民館】&#10;有形固定資産減価償却率"/>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63" name="n_2main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664" name="n_3mainValue【公民館】&#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688" name="直線コネクタ 687"/>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89"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90" name="直線コネクタ 68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91"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92" name="直線コネクタ 691"/>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693"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94" name="フローチャート: 判断 69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95" name="フローチャート: 判断 69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6" name="フローチャート: 判断 69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7" name="フローチャート: 判断 696"/>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698" name="フローチャート: 判断 697"/>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04" name="楕円 703"/>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705"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706" name="楕円 705"/>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707" name="直線コネクタ 706"/>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708" name="楕円 707"/>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57150</xdr:rowOff>
    </xdr:to>
    <xdr:cxnSp macro="">
      <xdr:nvCxnSpPr>
        <xdr:cNvPr id="709" name="直線コネクタ 708"/>
        <xdr:cNvCxnSpPr/>
      </xdr:nvCxnSpPr>
      <xdr:spPr>
        <a:xfrm>
          <a:off x="20434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10" name="楕円 709"/>
        <xdr:cNvSpPr/>
      </xdr:nvSpPr>
      <xdr:spPr>
        <a:xfrm>
          <a:off x="19494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57150</xdr:rowOff>
    </xdr:to>
    <xdr:cxnSp macro="">
      <xdr:nvCxnSpPr>
        <xdr:cNvPr id="711" name="直線コネクタ 710"/>
        <xdr:cNvCxnSpPr/>
      </xdr:nvCxnSpPr>
      <xdr:spPr>
        <a:xfrm>
          <a:off x="19545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712"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13"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14"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15"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716"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717" name="n_2main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718" name="n_3main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類似団体と比較して特に有形固定資産減価償却率が高くなっている施設は、学校施設、公民館であり、特に低くなっている施設は、認定こども園・幼稚園・保育所、児童館となっている。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学校施設については、高い水準にはあるが毎年順番に老朽化した校舎の大規模改修を行っている状況である。学校体育館については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現在、指定避難所としての機能向上を目的に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空調機設置工事を実施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、併せて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トイレ改修等も行っている。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上福岡公民館の改修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が完了し、現在、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大井中央公民館と大井図書館の複合化事業を行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児童館については、これまでフクトピアの東児童センターのみだったが、平成２５年度の大井総合支所の建て替えに伴い新設したことから、低い水準となっている。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認定こども園・幼稚園・保育所、児童館については、平成２５年度に滝保育所、平成２７年度に新田保育所、大井保育所の耐震補強工事を実施したことから、低い水準となっている。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114,306
111,311
14.64
39,075,694
37,141,528
1,399,350
22,342,069
40,010,917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6" name="楕円 75"/>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79466</xdr:rowOff>
    </xdr:to>
    <xdr:cxnSp macro="">
      <xdr:nvCxnSpPr>
        <xdr:cNvPr id="77" name="直線コネクタ 76"/>
        <xdr:cNvCxnSpPr/>
      </xdr:nvCxnSpPr>
      <xdr:spPr>
        <a:xfrm>
          <a:off x="3797300" y="65570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41910</xdr:rowOff>
    </xdr:to>
    <xdr:cxnSp macro="">
      <xdr:nvCxnSpPr>
        <xdr:cNvPr id="79" name="直線コネクタ 78"/>
        <xdr:cNvCxnSpPr/>
      </xdr:nvCxnSpPr>
      <xdr:spPr>
        <a:xfrm>
          <a:off x="2908300" y="65259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100511</xdr:rowOff>
    </xdr:from>
    <xdr:to>
      <xdr:col>10</xdr:col>
      <xdr:colOff>165100</xdr:colOff>
      <xdr:row>38</xdr:row>
      <xdr:rowOff>30662</xdr:rowOff>
    </xdr:to>
    <xdr:sp macro="" textlink="">
      <xdr:nvSpPr>
        <xdr:cNvPr id="80" name="楕円 79"/>
        <xdr:cNvSpPr/>
      </xdr:nvSpPr>
      <xdr:spPr>
        <a:xfrm>
          <a:off x="1968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151311</xdr:rowOff>
    </xdr:from>
    <xdr:to>
      <xdr:col>15</xdr:col>
      <xdr:colOff>50800</xdr:colOff>
      <xdr:row>38</xdr:row>
      <xdr:rowOff>10885</xdr:rowOff>
    </xdr:to>
    <xdr:cxnSp macro="">
      <xdr:nvCxnSpPr>
        <xdr:cNvPr id="81" name="直線コネクタ 80"/>
        <xdr:cNvCxnSpPr/>
      </xdr:nvCxnSpPr>
      <xdr:spPr>
        <a:xfrm>
          <a:off x="2019300" y="649496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6" name="n_1mainValue【図書館】&#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52812</xdr:rowOff>
    </xdr:from>
    <xdr:ext cx="405111" cy="259045"/>
    <xdr:sp macro="" textlink="">
      <xdr:nvSpPr>
        <xdr:cNvPr id="87" name="n_2mainValue【図書館】&#10;有形固定資産減価償却率"/>
        <xdr:cNvSpPr txBox="1"/>
      </xdr:nvSpPr>
      <xdr:spPr>
        <a:xfrm>
          <a:off x="2705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8" name="n_3main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8" name="楕円 127"/>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29"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30" name="楕円 129"/>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31" name="直線コネクタ 130"/>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32" name="楕円 131"/>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33" name="直線コネクタ 132"/>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4" name="楕円 133"/>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69850</xdr:rowOff>
    </xdr:to>
    <xdr:cxnSp macro="">
      <xdr:nvCxnSpPr>
        <xdr:cNvPr id="135" name="直線コネクタ 134"/>
        <xdr:cNvCxnSpPr/>
      </xdr:nvCxnSpPr>
      <xdr:spPr>
        <a:xfrm>
          <a:off x="7861300" y="674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36"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37"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38"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137177</xdr:rowOff>
    </xdr:from>
    <xdr:ext cx="469744" cy="259045"/>
    <xdr:sp macro="" textlink="">
      <xdr:nvSpPr>
        <xdr:cNvPr id="140" name="n_1main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1" name="n_2main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2" name="n_3mainValue【図書館】&#10;一人当たり面積"/>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2"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3" name="楕円 182"/>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4"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85" name="楕円 184"/>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137160</xdr:rowOff>
    </xdr:to>
    <xdr:cxnSp macro="">
      <xdr:nvCxnSpPr>
        <xdr:cNvPr id="186" name="直線コネクタ 185"/>
        <xdr:cNvCxnSpPr/>
      </xdr:nvCxnSpPr>
      <xdr:spPr>
        <a:xfrm>
          <a:off x="3797300" y="102127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87" name="楕円 186"/>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97155</xdr:rowOff>
    </xdr:to>
    <xdr:cxnSp macro="">
      <xdr:nvCxnSpPr>
        <xdr:cNvPr id="188" name="直線コネクタ 187"/>
        <xdr:cNvCxnSpPr/>
      </xdr:nvCxnSpPr>
      <xdr:spPr>
        <a:xfrm>
          <a:off x="2908300" y="10208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89" name="楕円 188"/>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62</xdr:row>
      <xdr:rowOff>0</xdr:rowOff>
    </xdr:to>
    <xdr:cxnSp macro="">
      <xdr:nvCxnSpPr>
        <xdr:cNvPr id="190" name="直線コネクタ 189"/>
        <xdr:cNvCxnSpPr/>
      </xdr:nvCxnSpPr>
      <xdr:spPr>
        <a:xfrm flipV="1">
          <a:off x="2019300" y="10208895"/>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2"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164482</xdr:rowOff>
    </xdr:from>
    <xdr:ext cx="405111" cy="259045"/>
    <xdr:sp macro="" textlink="">
      <xdr:nvSpPr>
        <xdr:cNvPr id="195" name="n_1mainValue【体育館・プール】&#10;有形固定資産減価償却率"/>
        <xdr:cNvSpPr txBox="1"/>
      </xdr:nvSpPr>
      <xdr:spPr>
        <a:xfrm>
          <a:off x="3582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196" name="n_2mainValue【体育館・プール】&#10;有形固定資産減価償却率"/>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97" name="n_3mainValue【体育館・プー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6"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37" name="楕円 236"/>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38" name="【体育館・プール】&#10;一人当たり面積該当値テキスト"/>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39" name="楕円 238"/>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110490</xdr:rowOff>
    </xdr:to>
    <xdr:cxnSp macro="">
      <xdr:nvCxnSpPr>
        <xdr:cNvPr id="240" name="直線コネクタ 239"/>
        <xdr:cNvCxnSpPr/>
      </xdr:nvCxnSpPr>
      <xdr:spPr>
        <a:xfrm>
          <a:off x="9639300" y="1091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41" name="楕円 240"/>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110490</xdr:rowOff>
    </xdr:to>
    <xdr:cxnSp macro="">
      <xdr:nvCxnSpPr>
        <xdr:cNvPr id="242" name="直線コネクタ 241"/>
        <xdr:cNvCxnSpPr/>
      </xdr:nvCxnSpPr>
      <xdr:spPr>
        <a:xfrm>
          <a:off x="8750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43" name="楕円 242"/>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110490</xdr:rowOff>
    </xdr:to>
    <xdr:cxnSp macro="">
      <xdr:nvCxnSpPr>
        <xdr:cNvPr id="244" name="直線コネクタ 243"/>
        <xdr:cNvCxnSpPr/>
      </xdr:nvCxnSpPr>
      <xdr:spPr>
        <a:xfrm>
          <a:off x="7861300" y="1090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7"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49" name="n_1mainValue【体育館・プール】&#10;一人当たり面積"/>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50" name="n_2mainValue【体育館・プール】&#10;一人当たり面積"/>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51" name="n_3mainValue【体育館・プール】&#10;一人当たり面積"/>
        <xdr:cNvSpPr txBox="1"/>
      </xdr:nvSpPr>
      <xdr:spPr>
        <a:xfrm>
          <a:off x="7626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95250</xdr:rowOff>
    </xdr:from>
    <xdr:to>
      <xdr:col>24</xdr:col>
      <xdr:colOff>62865</xdr:colOff>
      <xdr:row>86</xdr:row>
      <xdr:rowOff>74295</xdr:rowOff>
    </xdr:to>
    <xdr:cxnSp macro="">
      <xdr:nvCxnSpPr>
        <xdr:cNvPr id="276" name="直線コネクタ 275"/>
        <xdr:cNvCxnSpPr/>
      </xdr:nvCxnSpPr>
      <xdr:spPr>
        <a:xfrm flipV="1">
          <a:off x="4634865" y="13639800"/>
          <a:ext cx="0" cy="117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77" name="【福祉施設】&#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78" name="直線コネクタ 277"/>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41927</xdr:rowOff>
    </xdr:from>
    <xdr:ext cx="405111" cy="259045"/>
    <xdr:sp macro="" textlink="">
      <xdr:nvSpPr>
        <xdr:cNvPr id="279" name="【福祉施設】&#10;有形固定資産減価償却率最大値テキスト"/>
        <xdr:cNvSpPr txBox="1"/>
      </xdr:nvSpPr>
      <xdr:spPr>
        <a:xfrm>
          <a:off x="4673600" y="1341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95250</xdr:rowOff>
    </xdr:from>
    <xdr:to>
      <xdr:col>24</xdr:col>
      <xdr:colOff>152400</xdr:colOff>
      <xdr:row>79</xdr:row>
      <xdr:rowOff>95250</xdr:rowOff>
    </xdr:to>
    <xdr:cxnSp macro="">
      <xdr:nvCxnSpPr>
        <xdr:cNvPr id="280" name="直線コネクタ 279"/>
        <xdr:cNvCxnSpPr/>
      </xdr:nvCxnSpPr>
      <xdr:spPr>
        <a:xfrm>
          <a:off x="4546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81"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82" name="フローチャート: 判断 281"/>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83" name="フローチャート: 判断 28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67311</xdr:rowOff>
    </xdr:from>
    <xdr:to>
      <xdr:col>15</xdr:col>
      <xdr:colOff>101600</xdr:colOff>
      <xdr:row>81</xdr:row>
      <xdr:rowOff>168911</xdr:rowOff>
    </xdr:to>
    <xdr:sp macro="" textlink="">
      <xdr:nvSpPr>
        <xdr:cNvPr id="284" name="フローチャート: 判断 283"/>
        <xdr:cNvSpPr/>
      </xdr:nvSpPr>
      <xdr:spPr>
        <a:xfrm>
          <a:off x="2857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85" name="フローチャート: 判断 284"/>
        <xdr:cNvSpPr/>
      </xdr:nvSpPr>
      <xdr:spPr>
        <a:xfrm>
          <a:off x="1968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130175</xdr:rowOff>
    </xdr:from>
    <xdr:to>
      <xdr:col>6</xdr:col>
      <xdr:colOff>38100</xdr:colOff>
      <xdr:row>81</xdr:row>
      <xdr:rowOff>60325</xdr:rowOff>
    </xdr:to>
    <xdr:sp macro="" textlink="">
      <xdr:nvSpPr>
        <xdr:cNvPr id="286" name="フローチャート: 判断 285"/>
        <xdr:cNvSpPr/>
      </xdr:nvSpPr>
      <xdr:spPr>
        <a:xfrm>
          <a:off x="1079500" y="138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292" name="楕円 291"/>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168927</xdr:rowOff>
    </xdr:from>
    <xdr:ext cx="405111" cy="259045"/>
    <xdr:sp macro="" textlink="">
      <xdr:nvSpPr>
        <xdr:cNvPr id="293" name="【福祉施設】&#10;有形固定資産減価償却率該当値テキスト"/>
        <xdr:cNvSpPr txBox="1"/>
      </xdr:nvSpPr>
      <xdr:spPr>
        <a:xfrm>
          <a:off x="4673600"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xdr:rowOff>
    </xdr:from>
    <xdr:to>
      <xdr:col>20</xdr:col>
      <xdr:colOff>38100</xdr:colOff>
      <xdr:row>79</xdr:row>
      <xdr:rowOff>107950</xdr:rowOff>
    </xdr:to>
    <xdr:sp macro="" textlink="">
      <xdr:nvSpPr>
        <xdr:cNvPr id="294" name="楕円 293"/>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95250</xdr:rowOff>
    </xdr:to>
    <xdr:cxnSp macro="">
      <xdr:nvCxnSpPr>
        <xdr:cNvPr id="295" name="直線コネクタ 294"/>
        <xdr:cNvCxnSpPr/>
      </xdr:nvCxnSpPr>
      <xdr:spPr>
        <a:xfrm>
          <a:off x="3797300" y="1360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160655</xdr:rowOff>
    </xdr:from>
    <xdr:to>
      <xdr:col>15</xdr:col>
      <xdr:colOff>101600</xdr:colOff>
      <xdr:row>79</xdr:row>
      <xdr:rowOff>90805</xdr:rowOff>
    </xdr:to>
    <xdr:sp macro="" textlink="">
      <xdr:nvSpPr>
        <xdr:cNvPr id="296" name="楕円 295"/>
        <xdr:cNvSpPr/>
      </xdr:nvSpPr>
      <xdr:spPr>
        <a:xfrm>
          <a:off x="2857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40005</xdr:rowOff>
    </xdr:from>
    <xdr:to>
      <xdr:col>19</xdr:col>
      <xdr:colOff>177800</xdr:colOff>
      <xdr:row>79</xdr:row>
      <xdr:rowOff>57150</xdr:rowOff>
    </xdr:to>
    <xdr:cxnSp macro="">
      <xdr:nvCxnSpPr>
        <xdr:cNvPr id="297" name="直線コネクタ 296"/>
        <xdr:cNvCxnSpPr/>
      </xdr:nvCxnSpPr>
      <xdr:spPr>
        <a:xfrm>
          <a:off x="2908300" y="13584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160655</xdr:rowOff>
    </xdr:from>
    <xdr:to>
      <xdr:col>10</xdr:col>
      <xdr:colOff>165100</xdr:colOff>
      <xdr:row>79</xdr:row>
      <xdr:rowOff>90805</xdr:rowOff>
    </xdr:to>
    <xdr:sp macro="" textlink="">
      <xdr:nvSpPr>
        <xdr:cNvPr id="298" name="楕円 297"/>
        <xdr:cNvSpPr/>
      </xdr:nvSpPr>
      <xdr:spPr>
        <a:xfrm>
          <a:off x="1968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40005</xdr:rowOff>
    </xdr:from>
    <xdr:to>
      <xdr:col>15</xdr:col>
      <xdr:colOff>50800</xdr:colOff>
      <xdr:row>79</xdr:row>
      <xdr:rowOff>40005</xdr:rowOff>
    </xdr:to>
    <xdr:cxnSp macro="">
      <xdr:nvCxnSpPr>
        <xdr:cNvPr id="299" name="直線コネクタ 298"/>
        <xdr:cNvCxnSpPr/>
      </xdr:nvCxnSpPr>
      <xdr:spPr>
        <a:xfrm>
          <a:off x="2019300" y="13584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00"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301" name="n_2aveValue【福祉施設】&#10;有形固定資産減価償却率"/>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156227</xdr:rowOff>
    </xdr:from>
    <xdr:ext cx="405111" cy="259045"/>
    <xdr:sp macro="" textlink="">
      <xdr:nvSpPr>
        <xdr:cNvPr id="302" name="n_3aveValue【福祉施設】&#10;有形固定資産減価償却率"/>
        <xdr:cNvSpPr txBox="1"/>
      </xdr:nvSpPr>
      <xdr:spPr>
        <a:xfrm>
          <a:off x="1816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03" name="n_4aveValue【福祉施設】&#10;有形固定資産減価償却率"/>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124477</xdr:rowOff>
    </xdr:from>
    <xdr:ext cx="405111" cy="259045"/>
    <xdr:sp macro="" textlink="">
      <xdr:nvSpPr>
        <xdr:cNvPr id="304" name="n_1mainValue【福祉施設】&#10;有形固定資産減価償却率"/>
        <xdr:cNvSpPr txBox="1"/>
      </xdr:nvSpPr>
      <xdr:spPr>
        <a:xfrm>
          <a:off x="3582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107332</xdr:rowOff>
    </xdr:from>
    <xdr:ext cx="405111" cy="259045"/>
    <xdr:sp macro="" textlink="">
      <xdr:nvSpPr>
        <xdr:cNvPr id="305" name="n_2mainValue【福祉施設】&#10;有形固定資産減価償却率"/>
        <xdr:cNvSpPr txBox="1"/>
      </xdr:nvSpPr>
      <xdr:spPr>
        <a:xfrm>
          <a:off x="2705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107332</xdr:rowOff>
    </xdr:from>
    <xdr:ext cx="405111" cy="259045"/>
    <xdr:sp macro="" textlink="">
      <xdr:nvSpPr>
        <xdr:cNvPr id="306" name="n_3mainValue【福祉施設】&#10;有形固定資産減価償却率"/>
        <xdr:cNvSpPr txBox="1"/>
      </xdr:nvSpPr>
      <xdr:spPr>
        <a:xfrm>
          <a:off x="1816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30" name="直線コネクタ 329"/>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2" name="直線コネクタ 33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3"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4" name="直線コネクタ 333"/>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35"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6" name="フローチャート: 判断 335"/>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7" name="フローチャート: 判断 336"/>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8" name="フローチャート: 判断 337"/>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9" name="フローチャート: 判断 338"/>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40" name="フローチャート: 判断 339"/>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46" name="楕円 345"/>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47" name="【福祉施設】&#10;一人当たり面積該当値テキスト"/>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xdr:rowOff>
    </xdr:from>
    <xdr:to>
      <xdr:col>50</xdr:col>
      <xdr:colOff>165100</xdr:colOff>
      <xdr:row>84</xdr:row>
      <xdr:rowOff>114300</xdr:rowOff>
    </xdr:to>
    <xdr:sp macro="" textlink="">
      <xdr:nvSpPr>
        <xdr:cNvPr id="348" name="楕円 347"/>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84</xdr:row>
      <xdr:rowOff>63500</xdr:rowOff>
    </xdr:to>
    <xdr:cxnSp macro="">
      <xdr:nvCxnSpPr>
        <xdr:cNvPr id="349" name="直線コネクタ 348"/>
        <xdr:cNvCxnSpPr/>
      </xdr:nvCxnSpPr>
      <xdr:spPr>
        <a:xfrm>
          <a:off x="9639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50" name="楕円 349"/>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84</xdr:row>
      <xdr:rowOff>63500</xdr:rowOff>
    </xdr:to>
    <xdr:cxnSp macro="">
      <xdr:nvCxnSpPr>
        <xdr:cNvPr id="351" name="直線コネクタ 350"/>
        <xdr:cNvCxnSpPr/>
      </xdr:nvCxnSpPr>
      <xdr:spPr>
        <a:xfrm>
          <a:off x="8750300" y="1438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107950</xdr:rowOff>
    </xdr:from>
    <xdr:to>
      <xdr:col>41</xdr:col>
      <xdr:colOff>101600</xdr:colOff>
      <xdr:row>84</xdr:row>
      <xdr:rowOff>38100</xdr:rowOff>
    </xdr:to>
    <xdr:sp macro="" textlink="">
      <xdr:nvSpPr>
        <xdr:cNvPr id="352" name="楕円 351"/>
        <xdr:cNvSpPr/>
      </xdr:nvSpPr>
      <xdr:spPr>
        <a:xfrm>
          <a:off x="7810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83</xdr:row>
      <xdr:rowOff>158750</xdr:rowOff>
    </xdr:to>
    <xdr:cxnSp macro="">
      <xdr:nvCxnSpPr>
        <xdr:cNvPr id="353" name="直線コネクタ 352"/>
        <xdr:cNvCxnSpPr/>
      </xdr:nvCxnSpPr>
      <xdr:spPr>
        <a:xfrm>
          <a:off x="7861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4"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5"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56"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7"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105427</xdr:rowOff>
    </xdr:from>
    <xdr:ext cx="469744" cy="259045"/>
    <xdr:sp macro="" textlink="">
      <xdr:nvSpPr>
        <xdr:cNvPr id="358" name="n_1mainValue【福祉施設】&#10;一人当たり面積"/>
        <xdr:cNvSpPr txBox="1"/>
      </xdr:nvSpPr>
      <xdr:spPr>
        <a:xfrm>
          <a:off x="9391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59"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60" name="n_3mainValue【福祉施設】&#10;一人当たり面積"/>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6" name="直線コネクタ 385"/>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7"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8" name="直線コネクタ 387"/>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9"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90" name="直線コネクタ 389"/>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391"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2" name="フローチャート: 判断 391"/>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3" name="フローチャート: 判断 392"/>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4" name="フローチャート: 判断 393"/>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5" name="フローチャート: 判断 394"/>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6" name="フローチャート: 判断 395"/>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02" name="楕円 401"/>
        <xdr:cNvSpPr/>
      </xdr:nvSpPr>
      <xdr:spPr>
        <a:xfrm>
          <a:off x="4584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62609</xdr:rowOff>
    </xdr:from>
    <xdr:ext cx="405111" cy="259045"/>
    <xdr:sp macro="" textlink="">
      <xdr:nvSpPr>
        <xdr:cNvPr id="403" name="【市民会館】&#10;有形固定資産減価償却率該当値テキスト"/>
        <xdr:cNvSpPr txBox="1"/>
      </xdr:nvSpPr>
      <xdr:spPr>
        <a:xfrm>
          <a:off x="4673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404" name="楕円 403"/>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90895</xdr:rowOff>
    </xdr:from>
    <xdr:to>
      <xdr:col>24</xdr:col>
      <xdr:colOff>63500</xdr:colOff>
      <xdr:row>104</xdr:row>
      <xdr:rowOff>134982</xdr:rowOff>
    </xdr:to>
    <xdr:cxnSp macro="">
      <xdr:nvCxnSpPr>
        <xdr:cNvPr id="405" name="直線コネクタ 404"/>
        <xdr:cNvCxnSpPr/>
      </xdr:nvCxnSpPr>
      <xdr:spPr>
        <a:xfrm>
          <a:off x="3797300" y="179216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406" name="楕円 405"/>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90895</xdr:rowOff>
    </xdr:to>
    <xdr:cxnSp macro="">
      <xdr:nvCxnSpPr>
        <xdr:cNvPr id="407" name="直線コネクタ 406"/>
        <xdr:cNvCxnSpPr/>
      </xdr:nvCxnSpPr>
      <xdr:spPr>
        <a:xfrm>
          <a:off x="2908300" y="178776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08" name="楕円 407"/>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46808</xdr:rowOff>
    </xdr:to>
    <xdr:cxnSp macro="">
      <xdr:nvCxnSpPr>
        <xdr:cNvPr id="409" name="直線コネクタ 408"/>
        <xdr:cNvCxnSpPr/>
      </xdr:nvCxnSpPr>
      <xdr:spPr>
        <a:xfrm>
          <a:off x="2019300" y="178400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10"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11"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12"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3"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158222</xdr:rowOff>
    </xdr:from>
    <xdr:ext cx="405111" cy="259045"/>
    <xdr:sp macro="" textlink="">
      <xdr:nvSpPr>
        <xdr:cNvPr id="414" name="n_1main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415" name="n_2mainValue【市民会館】&#10;有形固定資産減価償却率"/>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16" name="n_3mainValue【市民会館】&#10;有形固定資産減価償却率"/>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8" name="テキスト ボックス 4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0" name="テキスト ボックス 4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2" name="テキスト ボックス 4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4" name="テキスト ボックス 4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8" name="直線コネクタ 437"/>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9"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40" name="直線コネクタ 439"/>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41"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2" name="直線コネクタ 441"/>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43"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4" name="フローチャート: 判断 443"/>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5" name="フローチャート: 判断 444"/>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6" name="フローチャート: 判断 445"/>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7" name="フローチャート: 判断 446"/>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8" name="フローチャート: 判断 447"/>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18542</xdr:rowOff>
    </xdr:from>
    <xdr:to>
      <xdr:col>55</xdr:col>
      <xdr:colOff>50800</xdr:colOff>
      <xdr:row>107</xdr:row>
      <xdr:rowOff>120142</xdr:rowOff>
    </xdr:to>
    <xdr:sp macro="" textlink="">
      <xdr:nvSpPr>
        <xdr:cNvPr id="454" name="楕円 453"/>
        <xdr:cNvSpPr/>
      </xdr:nvSpPr>
      <xdr:spPr>
        <a:xfrm>
          <a:off x="10426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104919</xdr:rowOff>
    </xdr:from>
    <xdr:ext cx="469744" cy="259045"/>
    <xdr:sp macro="" textlink="">
      <xdr:nvSpPr>
        <xdr:cNvPr id="455" name="【市民会館】&#10;一人当たり面積該当値テキスト"/>
        <xdr:cNvSpPr txBox="1"/>
      </xdr:nvSpPr>
      <xdr:spPr>
        <a:xfrm>
          <a:off x="10515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56" name="楕円 455"/>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69342</xdr:rowOff>
    </xdr:to>
    <xdr:cxnSp macro="">
      <xdr:nvCxnSpPr>
        <xdr:cNvPr id="457" name="直線コネクタ 456"/>
        <xdr:cNvCxnSpPr/>
      </xdr:nvCxnSpPr>
      <xdr:spPr>
        <a:xfrm>
          <a:off x="9639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58" name="楕円 457"/>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69342</xdr:rowOff>
    </xdr:to>
    <xdr:cxnSp macro="">
      <xdr:nvCxnSpPr>
        <xdr:cNvPr id="459" name="直線コネクタ 458"/>
        <xdr:cNvCxnSpPr/>
      </xdr:nvCxnSpPr>
      <xdr:spPr>
        <a:xfrm>
          <a:off x="8750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60" name="楕円 459"/>
        <xdr:cNvSpPr/>
      </xdr:nvSpPr>
      <xdr:spPr>
        <a:xfrm>
          <a:off x="781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69342</xdr:rowOff>
    </xdr:to>
    <xdr:cxnSp macro="">
      <xdr:nvCxnSpPr>
        <xdr:cNvPr id="461" name="直線コネクタ 460"/>
        <xdr:cNvCxnSpPr/>
      </xdr:nvCxnSpPr>
      <xdr:spPr>
        <a:xfrm>
          <a:off x="7861300" y="1840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2"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3"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4"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5"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66" name="n_1mainValue【市民会館】&#10;一人当たり面積"/>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67" name="n_2mainValue【市民会館】&#10;一人当たり面積"/>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68" name="n_3mainValue【市民会館】&#10;一人当たり面積"/>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4" name="直線コネクタ 493"/>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5"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6" name="直線コネクタ 495"/>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7"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8" name="直線コネクタ 497"/>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99"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00" name="フローチャート: 判断 499"/>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01" name="フローチャート: 判断 500"/>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2" name="フローチャート: 判断 501"/>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3" name="フローチャート: 判断 502"/>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4" name="フローチャート: 判断 503"/>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66222</xdr:rowOff>
    </xdr:from>
    <xdr:to>
      <xdr:col>85</xdr:col>
      <xdr:colOff>177800</xdr:colOff>
      <xdr:row>35</xdr:row>
      <xdr:rowOff>167822</xdr:rowOff>
    </xdr:to>
    <xdr:sp macro="" textlink="">
      <xdr:nvSpPr>
        <xdr:cNvPr id="510" name="楕円 509"/>
        <xdr:cNvSpPr/>
      </xdr:nvSpPr>
      <xdr:spPr>
        <a:xfrm>
          <a:off x="16268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89099</xdr:rowOff>
    </xdr:from>
    <xdr:ext cx="405111" cy="259045"/>
    <xdr:sp macro="" textlink="">
      <xdr:nvSpPr>
        <xdr:cNvPr id="511" name="【一般廃棄物処理施設】&#10;有形固定資産減価償却率該当値テキスト"/>
        <xdr:cNvSpPr txBox="1"/>
      </xdr:nvSpPr>
      <xdr:spPr>
        <a:xfrm>
          <a:off x="16357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512" name="楕円 511"/>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72934</xdr:rowOff>
    </xdr:from>
    <xdr:to>
      <xdr:col>85</xdr:col>
      <xdr:colOff>127000</xdr:colOff>
      <xdr:row>35</xdr:row>
      <xdr:rowOff>117022</xdr:rowOff>
    </xdr:to>
    <xdr:cxnSp macro="">
      <xdr:nvCxnSpPr>
        <xdr:cNvPr id="513" name="直線コネクタ 512"/>
        <xdr:cNvCxnSpPr/>
      </xdr:nvCxnSpPr>
      <xdr:spPr>
        <a:xfrm>
          <a:off x="15481300" y="607368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14" name="楕円 513"/>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72934</xdr:rowOff>
    </xdr:to>
    <xdr:cxnSp macro="">
      <xdr:nvCxnSpPr>
        <xdr:cNvPr id="515" name="直線コネクタ 514"/>
        <xdr:cNvCxnSpPr/>
      </xdr:nvCxnSpPr>
      <xdr:spPr>
        <a:xfrm>
          <a:off x="14592300" y="60540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51526</xdr:rowOff>
    </xdr:from>
    <xdr:to>
      <xdr:col>72</xdr:col>
      <xdr:colOff>38100</xdr:colOff>
      <xdr:row>35</xdr:row>
      <xdr:rowOff>153126</xdr:rowOff>
    </xdr:to>
    <xdr:sp macro="" textlink="">
      <xdr:nvSpPr>
        <xdr:cNvPr id="516" name="楕円 515"/>
        <xdr:cNvSpPr/>
      </xdr:nvSpPr>
      <xdr:spPr>
        <a:xfrm>
          <a:off x="13652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102326</xdr:rowOff>
    </xdr:to>
    <xdr:cxnSp macro="">
      <xdr:nvCxnSpPr>
        <xdr:cNvPr id="517" name="直線コネクタ 516"/>
        <xdr:cNvCxnSpPr/>
      </xdr:nvCxnSpPr>
      <xdr:spPr>
        <a:xfrm flipV="1">
          <a:off x="13703300" y="60540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18"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19" name="n_2ave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20"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21"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140261</xdr:rowOff>
    </xdr:from>
    <xdr:ext cx="405111" cy="259045"/>
    <xdr:sp macro="" textlink="">
      <xdr:nvSpPr>
        <xdr:cNvPr id="522" name="n_1mainValue【一般廃棄物処理施設】&#10;有形固定資産減価償却率"/>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23"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524" name="n_3mainValue【一般廃棄物処理施設】&#10;有形固定資産減価償却率"/>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8" name="テキスト ボックス 5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6" name="直線コネクタ 545"/>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7"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8" name="直線コネクタ 547"/>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9"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50" name="直線コネクタ 549"/>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51"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2" name="フローチャート: 判断 551"/>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3" name="フローチャート: 判断 552"/>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4" name="フローチャート: 判断 553"/>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5" name="フローチャート: 判断 554"/>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6" name="フローチャート: 判断 555"/>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138644</xdr:rowOff>
    </xdr:from>
    <xdr:to>
      <xdr:col>116</xdr:col>
      <xdr:colOff>114300</xdr:colOff>
      <xdr:row>40</xdr:row>
      <xdr:rowOff>68794</xdr:rowOff>
    </xdr:to>
    <xdr:sp macro="" textlink="">
      <xdr:nvSpPr>
        <xdr:cNvPr id="562" name="楕円 561"/>
        <xdr:cNvSpPr/>
      </xdr:nvSpPr>
      <xdr:spPr>
        <a:xfrm>
          <a:off x="22110700" y="68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117071</xdr:rowOff>
    </xdr:from>
    <xdr:ext cx="534377" cy="259045"/>
    <xdr:sp macro="" textlink="">
      <xdr:nvSpPr>
        <xdr:cNvPr id="563" name="【一般廃棄物処理施設】&#10;一人当たり有形固定資産（償却資産）額該当値テキスト"/>
        <xdr:cNvSpPr txBox="1"/>
      </xdr:nvSpPr>
      <xdr:spPr>
        <a:xfrm>
          <a:off x="22199600" y="680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147408</xdr:rowOff>
    </xdr:from>
    <xdr:to>
      <xdr:col>112</xdr:col>
      <xdr:colOff>38100</xdr:colOff>
      <xdr:row>40</xdr:row>
      <xdr:rowOff>77558</xdr:rowOff>
    </xdr:to>
    <xdr:sp macro="" textlink="">
      <xdr:nvSpPr>
        <xdr:cNvPr id="564" name="楕円 563"/>
        <xdr:cNvSpPr/>
      </xdr:nvSpPr>
      <xdr:spPr>
        <a:xfrm>
          <a:off x="21272500" y="68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17994</xdr:rowOff>
    </xdr:from>
    <xdr:to>
      <xdr:col>116</xdr:col>
      <xdr:colOff>63500</xdr:colOff>
      <xdr:row>40</xdr:row>
      <xdr:rowOff>26758</xdr:rowOff>
    </xdr:to>
    <xdr:cxnSp macro="">
      <xdr:nvCxnSpPr>
        <xdr:cNvPr id="565" name="直線コネクタ 564"/>
        <xdr:cNvCxnSpPr/>
      </xdr:nvCxnSpPr>
      <xdr:spPr>
        <a:xfrm flipV="1">
          <a:off x="21323300" y="6875994"/>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165016</xdr:rowOff>
    </xdr:from>
    <xdr:to>
      <xdr:col>107</xdr:col>
      <xdr:colOff>101600</xdr:colOff>
      <xdr:row>40</xdr:row>
      <xdr:rowOff>95166</xdr:rowOff>
    </xdr:to>
    <xdr:sp macro="" textlink="">
      <xdr:nvSpPr>
        <xdr:cNvPr id="566" name="楕円 565"/>
        <xdr:cNvSpPr/>
      </xdr:nvSpPr>
      <xdr:spPr>
        <a:xfrm>
          <a:off x="20383500" y="68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26758</xdr:rowOff>
    </xdr:from>
    <xdr:to>
      <xdr:col>111</xdr:col>
      <xdr:colOff>177800</xdr:colOff>
      <xdr:row>40</xdr:row>
      <xdr:rowOff>44366</xdr:rowOff>
    </xdr:to>
    <xdr:cxnSp macro="">
      <xdr:nvCxnSpPr>
        <xdr:cNvPr id="567" name="直線コネクタ 566"/>
        <xdr:cNvCxnSpPr/>
      </xdr:nvCxnSpPr>
      <xdr:spPr>
        <a:xfrm flipV="1">
          <a:off x="20434300" y="6884758"/>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142791</xdr:rowOff>
    </xdr:from>
    <xdr:to>
      <xdr:col>102</xdr:col>
      <xdr:colOff>165100</xdr:colOff>
      <xdr:row>40</xdr:row>
      <xdr:rowOff>72941</xdr:rowOff>
    </xdr:to>
    <xdr:sp macro="" textlink="">
      <xdr:nvSpPr>
        <xdr:cNvPr id="568" name="楕円 567"/>
        <xdr:cNvSpPr/>
      </xdr:nvSpPr>
      <xdr:spPr>
        <a:xfrm>
          <a:off x="19494500" y="68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22141</xdr:rowOff>
    </xdr:from>
    <xdr:to>
      <xdr:col>107</xdr:col>
      <xdr:colOff>50800</xdr:colOff>
      <xdr:row>40</xdr:row>
      <xdr:rowOff>44366</xdr:rowOff>
    </xdr:to>
    <xdr:cxnSp macro="">
      <xdr:nvCxnSpPr>
        <xdr:cNvPr id="569" name="直線コネクタ 568"/>
        <xdr:cNvCxnSpPr/>
      </xdr:nvCxnSpPr>
      <xdr:spPr>
        <a:xfrm>
          <a:off x="19545300" y="6880141"/>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70"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71"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72"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3"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68685</xdr:rowOff>
    </xdr:from>
    <xdr:ext cx="534377" cy="259045"/>
    <xdr:sp macro="" textlink="">
      <xdr:nvSpPr>
        <xdr:cNvPr id="574" name="n_1mainValue【一般廃棄物処理施設】&#10;一人当たり有形固定資産（償却資産）額"/>
        <xdr:cNvSpPr txBox="1"/>
      </xdr:nvSpPr>
      <xdr:spPr>
        <a:xfrm>
          <a:off x="21043411" y="69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86293</xdr:rowOff>
    </xdr:from>
    <xdr:ext cx="534377" cy="259045"/>
    <xdr:sp macro="" textlink="">
      <xdr:nvSpPr>
        <xdr:cNvPr id="575" name="n_2mainValue【一般廃棄物処理施設】&#10;一人当たり有形固定資産（償却資産）額"/>
        <xdr:cNvSpPr txBox="1"/>
      </xdr:nvSpPr>
      <xdr:spPr>
        <a:xfrm>
          <a:off x="20167111" y="69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64068</xdr:rowOff>
    </xdr:from>
    <xdr:ext cx="534377" cy="259045"/>
    <xdr:sp macro="" textlink="">
      <xdr:nvSpPr>
        <xdr:cNvPr id="576" name="n_3mainValue【一般廃棄物処理施設】&#10;一人当たり有形固定資産（償却資産）額"/>
        <xdr:cNvSpPr txBox="1"/>
      </xdr:nvSpPr>
      <xdr:spPr>
        <a:xfrm>
          <a:off x="19278111" y="692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9" name="テキスト ボックス 5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7" name="テキスト ボックス 59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00" name="直線コネクタ 599"/>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01"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2" name="直線コネクタ 601"/>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03"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4" name="直線コネクタ 60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05"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06" name="フローチャート: 判断 605"/>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07" name="フローチャート: 判断 606"/>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8" name="フローチャート: 判断 607"/>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9" name="フローチャート: 判断 608"/>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10" name="フローチャート: 判断 609"/>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616" name="楕円 615"/>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617" name="【保健センター・保健所】&#10;有形固定資産減価償却率該当値テキスト"/>
        <xdr:cNvSpPr txBox="1"/>
      </xdr:nvSpPr>
      <xdr:spPr>
        <a:xfrm>
          <a:off x="16357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618" name="楕円 617"/>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135255</xdr:rowOff>
    </xdr:to>
    <xdr:cxnSp macro="">
      <xdr:nvCxnSpPr>
        <xdr:cNvPr id="619" name="直線コネクタ 618"/>
        <xdr:cNvCxnSpPr/>
      </xdr:nvCxnSpPr>
      <xdr:spPr>
        <a:xfrm>
          <a:off x="15481300" y="10212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620" name="楕円 619"/>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97155</xdr:rowOff>
    </xdr:to>
    <xdr:cxnSp macro="">
      <xdr:nvCxnSpPr>
        <xdr:cNvPr id="621" name="直線コネクタ 620"/>
        <xdr:cNvCxnSpPr/>
      </xdr:nvCxnSpPr>
      <xdr:spPr>
        <a:xfrm>
          <a:off x="14592300" y="1017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141605</xdr:rowOff>
    </xdr:from>
    <xdr:to>
      <xdr:col>72</xdr:col>
      <xdr:colOff>38100</xdr:colOff>
      <xdr:row>59</xdr:row>
      <xdr:rowOff>71755</xdr:rowOff>
    </xdr:to>
    <xdr:sp macro="" textlink="">
      <xdr:nvSpPr>
        <xdr:cNvPr id="622" name="楕円 621"/>
        <xdr:cNvSpPr/>
      </xdr:nvSpPr>
      <xdr:spPr>
        <a:xfrm>
          <a:off x="13652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20955</xdr:rowOff>
    </xdr:from>
    <xdr:to>
      <xdr:col>76</xdr:col>
      <xdr:colOff>114300</xdr:colOff>
      <xdr:row>59</xdr:row>
      <xdr:rowOff>59055</xdr:rowOff>
    </xdr:to>
    <xdr:cxnSp macro="">
      <xdr:nvCxnSpPr>
        <xdr:cNvPr id="623" name="直線コネクタ 622"/>
        <xdr:cNvCxnSpPr/>
      </xdr:nvCxnSpPr>
      <xdr:spPr>
        <a:xfrm>
          <a:off x="13703300" y="1013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24" name="n_1ave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25"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26" name="n_3aveValue【保健センター・保健所】&#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7"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628" name="n_1mainValue【保健センター・保健所】&#10;有形固定資産減価償却率"/>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629" name="n_2mainValue【保健センター・保健所】&#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88282</xdr:rowOff>
    </xdr:from>
    <xdr:ext cx="405111" cy="259045"/>
    <xdr:sp macro="" textlink="">
      <xdr:nvSpPr>
        <xdr:cNvPr id="630" name="n_3mainValue【保健センター・保健所】&#10;有形固定資産減価償却率"/>
        <xdr:cNvSpPr txBox="1"/>
      </xdr:nvSpPr>
      <xdr:spPr>
        <a:xfrm>
          <a:off x="13500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54" name="直線コネクタ 653"/>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6" name="直線コネクタ 65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57"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8" name="直線コネクタ 657"/>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59"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60" name="フローチャート: 判断 65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61" name="フローチャート: 判断 660"/>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62" name="フローチャート: 判断 661"/>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3" name="フローチャート: 判断 662"/>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4" name="フローチャート: 判断 663"/>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70" name="楕円 669"/>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71"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72" name="楕円 671"/>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673" name="直線コネクタ 672"/>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74" name="楕円 673"/>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675" name="直線コネクタ 674"/>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76" name="楕円 675"/>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38100</xdr:rowOff>
    </xdr:to>
    <xdr:cxnSp macro="">
      <xdr:nvCxnSpPr>
        <xdr:cNvPr id="677" name="直線コネクタ 676"/>
        <xdr:cNvCxnSpPr/>
      </xdr:nvCxnSpPr>
      <xdr:spPr>
        <a:xfrm>
          <a:off x="19545300" y="1082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7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79"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80"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1"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82"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83"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84"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7" name="テキスト ボックス 6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9" name="テキスト ボックス 6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1" name="テキスト ボックス 7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3" name="テキスト ボックス 7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5" name="テキスト ボックス 7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7" name="テキスト ボックス 7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9" name="直線コネクタ 708"/>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10"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11" name="直線コネクタ 710"/>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12"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13" name="直線コネクタ 712"/>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14"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15" name="フローチャート: 判断 714"/>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6" name="フローチャート: 判断 715"/>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17" name="フローチャート: 判断 716"/>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8" name="フローチャート: 判断 717"/>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19" name="フローチャート: 判断 718"/>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99695</xdr:rowOff>
    </xdr:from>
    <xdr:to>
      <xdr:col>85</xdr:col>
      <xdr:colOff>177800</xdr:colOff>
      <xdr:row>80</xdr:row>
      <xdr:rowOff>29845</xdr:rowOff>
    </xdr:to>
    <xdr:sp macro="" textlink="">
      <xdr:nvSpPr>
        <xdr:cNvPr id="725" name="楕円 724"/>
        <xdr:cNvSpPr/>
      </xdr:nvSpPr>
      <xdr:spPr>
        <a:xfrm>
          <a:off x="162687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122572</xdr:rowOff>
    </xdr:from>
    <xdr:ext cx="405111" cy="259045"/>
    <xdr:sp macro="" textlink="">
      <xdr:nvSpPr>
        <xdr:cNvPr id="726" name="【消防施設】&#10;有形固定資産減価償却率該当値テキスト"/>
        <xdr:cNvSpPr txBox="1"/>
      </xdr:nvSpPr>
      <xdr:spPr>
        <a:xfrm>
          <a:off x="1635760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50164</xdr:rowOff>
    </xdr:from>
    <xdr:to>
      <xdr:col>81</xdr:col>
      <xdr:colOff>101600</xdr:colOff>
      <xdr:row>79</xdr:row>
      <xdr:rowOff>151764</xdr:rowOff>
    </xdr:to>
    <xdr:sp macro="" textlink="">
      <xdr:nvSpPr>
        <xdr:cNvPr id="727" name="楕円 726"/>
        <xdr:cNvSpPr/>
      </xdr:nvSpPr>
      <xdr:spPr>
        <a:xfrm>
          <a:off x="15430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100964</xdr:rowOff>
    </xdr:from>
    <xdr:to>
      <xdr:col>85</xdr:col>
      <xdr:colOff>127000</xdr:colOff>
      <xdr:row>79</xdr:row>
      <xdr:rowOff>150495</xdr:rowOff>
    </xdr:to>
    <xdr:cxnSp macro="">
      <xdr:nvCxnSpPr>
        <xdr:cNvPr id="728" name="直線コネクタ 727"/>
        <xdr:cNvCxnSpPr/>
      </xdr:nvCxnSpPr>
      <xdr:spPr>
        <a:xfrm>
          <a:off x="15481300" y="136455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166370</xdr:rowOff>
    </xdr:from>
    <xdr:to>
      <xdr:col>76</xdr:col>
      <xdr:colOff>165100</xdr:colOff>
      <xdr:row>79</xdr:row>
      <xdr:rowOff>96520</xdr:rowOff>
    </xdr:to>
    <xdr:sp macro="" textlink="">
      <xdr:nvSpPr>
        <xdr:cNvPr id="729" name="楕円 728"/>
        <xdr:cNvSpPr/>
      </xdr:nvSpPr>
      <xdr:spPr>
        <a:xfrm>
          <a:off x="1454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45720</xdr:rowOff>
    </xdr:from>
    <xdr:to>
      <xdr:col>81</xdr:col>
      <xdr:colOff>50800</xdr:colOff>
      <xdr:row>79</xdr:row>
      <xdr:rowOff>100964</xdr:rowOff>
    </xdr:to>
    <xdr:cxnSp macro="">
      <xdr:nvCxnSpPr>
        <xdr:cNvPr id="730" name="直線コネクタ 729"/>
        <xdr:cNvCxnSpPr/>
      </xdr:nvCxnSpPr>
      <xdr:spPr>
        <a:xfrm>
          <a:off x="14592300" y="135902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731" name="楕円 730"/>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45720</xdr:rowOff>
    </xdr:to>
    <xdr:cxnSp macro="">
      <xdr:nvCxnSpPr>
        <xdr:cNvPr id="732" name="直線コネクタ 731"/>
        <xdr:cNvCxnSpPr/>
      </xdr:nvCxnSpPr>
      <xdr:spPr>
        <a:xfrm>
          <a:off x="13703300" y="135407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33"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34"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35"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36"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168291</xdr:rowOff>
    </xdr:from>
    <xdr:ext cx="405111" cy="259045"/>
    <xdr:sp macro="" textlink="">
      <xdr:nvSpPr>
        <xdr:cNvPr id="737" name="n_1mainValue【消防施設】&#10;有形固定資産減価償却率"/>
        <xdr:cNvSpPr txBox="1"/>
      </xdr:nvSpPr>
      <xdr:spPr>
        <a:xfrm>
          <a:off x="15266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113047</xdr:rowOff>
    </xdr:from>
    <xdr:ext cx="405111" cy="259045"/>
    <xdr:sp macro="" textlink="">
      <xdr:nvSpPr>
        <xdr:cNvPr id="738" name="n_2mainValue【消防施設】&#10;有形固定資産減価償却率"/>
        <xdr:cNvSpPr txBox="1"/>
      </xdr:nvSpPr>
      <xdr:spPr>
        <a:xfrm>
          <a:off x="14389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739" name="n_3mainValue【消防施設】&#10;有形固定資産減価償却率"/>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63" name="直線コネクタ 762"/>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6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65" name="直線コネクタ 76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66"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67" name="直線コネクタ 766"/>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68"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9" name="フローチャート: 判断 768"/>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70" name="フローチャート: 判断 769"/>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71" name="フローチャート: 判断 770"/>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72" name="フローチャート: 判断 771"/>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73" name="フローチャート: 判断 772"/>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79" name="楕円 778"/>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780" name="【消防施設】&#10;一人当たり面積該当値テキスト"/>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781" name="楕円 780"/>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782" name="直線コネクタ 781"/>
        <xdr:cNvCxnSpPr/>
      </xdr:nvCxnSpPr>
      <xdr:spPr>
        <a:xfrm>
          <a:off x="21323300" y="1468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783" name="楕円 782"/>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784" name="直線コネクタ 783"/>
        <xdr:cNvCxnSpPr/>
      </xdr:nvCxnSpPr>
      <xdr:spPr>
        <a:xfrm>
          <a:off x="20434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785" name="楕円 784"/>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110489</xdr:rowOff>
    </xdr:to>
    <xdr:cxnSp macro="">
      <xdr:nvCxnSpPr>
        <xdr:cNvPr id="786" name="直線コネクタ 785"/>
        <xdr:cNvCxnSpPr/>
      </xdr:nvCxnSpPr>
      <xdr:spPr>
        <a:xfrm>
          <a:off x="19545300" y="14660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87"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88"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89"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90"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791" name="n_1mainValue【消防施設】&#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792" name="n_2mainValue【消防施設】&#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154957</xdr:rowOff>
    </xdr:from>
    <xdr:ext cx="469744" cy="259045"/>
    <xdr:sp macro="" textlink="">
      <xdr:nvSpPr>
        <xdr:cNvPr id="793" name="n_3mainValue【消防施設】&#10;一人当たり面積"/>
        <xdr:cNvSpPr txBox="1"/>
      </xdr:nvSpPr>
      <xdr:spPr>
        <a:xfrm>
          <a:off x="19310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9" name="直線コネクタ 818"/>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1" name="直線コネクタ 8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22"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23" name="直線コネクタ 822"/>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24"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25" name="フローチャート: 判断 824"/>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26" name="フローチャート: 判断 82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27" name="フローチャート: 判断 82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8" name="フローチャート: 判断 827"/>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29" name="フローチャート: 判断 828"/>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835" name="楕円 834"/>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836" name="【庁舎】&#10;有形固定資産減価償却率該当値テキスト"/>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837" name="楕円 836"/>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66402</xdr:rowOff>
    </xdr:to>
    <xdr:cxnSp macro="">
      <xdr:nvCxnSpPr>
        <xdr:cNvPr id="838" name="直線コネクタ 837"/>
        <xdr:cNvCxnSpPr/>
      </xdr:nvCxnSpPr>
      <xdr:spPr>
        <a:xfrm>
          <a:off x="15481300" y="1768329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102144</xdr:rowOff>
    </xdr:from>
    <xdr:to>
      <xdr:col>76</xdr:col>
      <xdr:colOff>165100</xdr:colOff>
      <xdr:row>103</xdr:row>
      <xdr:rowOff>32294</xdr:rowOff>
    </xdr:to>
    <xdr:sp macro="" textlink="">
      <xdr:nvSpPr>
        <xdr:cNvPr id="839" name="楕円 838"/>
        <xdr:cNvSpPr/>
      </xdr:nvSpPr>
      <xdr:spPr>
        <a:xfrm>
          <a:off x="14541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152944</xdr:rowOff>
    </xdr:from>
    <xdr:to>
      <xdr:col>81</xdr:col>
      <xdr:colOff>50800</xdr:colOff>
      <xdr:row>103</xdr:row>
      <xdr:rowOff>23949</xdr:rowOff>
    </xdr:to>
    <xdr:cxnSp macro="">
      <xdr:nvCxnSpPr>
        <xdr:cNvPr id="840" name="直線コネクタ 839"/>
        <xdr:cNvCxnSpPr/>
      </xdr:nvCxnSpPr>
      <xdr:spPr>
        <a:xfrm>
          <a:off x="14592300" y="176408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841" name="楕円 840"/>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152944</xdr:rowOff>
    </xdr:to>
    <xdr:cxnSp macro="">
      <xdr:nvCxnSpPr>
        <xdr:cNvPr id="842" name="直線コネクタ 841"/>
        <xdr:cNvCxnSpPr/>
      </xdr:nvCxnSpPr>
      <xdr:spPr>
        <a:xfrm>
          <a:off x="13703300" y="1759838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43"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44"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45" name="n_3ave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46"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847" name="n_1mainValue【庁舎】&#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48821</xdr:rowOff>
    </xdr:from>
    <xdr:ext cx="405111" cy="259045"/>
    <xdr:sp macro="" textlink="">
      <xdr:nvSpPr>
        <xdr:cNvPr id="848" name="n_2mainValue【庁舎】&#10;有形固定資産減価償却率"/>
        <xdr:cNvSpPr txBox="1"/>
      </xdr:nvSpPr>
      <xdr:spPr>
        <a:xfrm>
          <a:off x="143897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849" name="n_3mainValue【庁舎】&#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0" name="直線コネクタ 8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1" name="テキスト ボックス 8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2" name="直線コネクタ 8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3" name="テキスト ボックス 8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4" name="直線コネクタ 8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5" name="テキスト ボックス 8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6" name="直線コネクタ 8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7" name="テキスト ボックス 8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8" name="直線コネクタ 8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9" name="テキスト ボックス 8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0" name="直線コネクタ 8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1" name="テキスト ボックス 8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73" name="直線コネクタ 872"/>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74"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75" name="直線コネクタ 874"/>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76"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77" name="直線コネクタ 876"/>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878"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9" name="フローチャート: 判断 87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80" name="フローチャート: 判断 879"/>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81" name="フローチャート: 判断 880"/>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82" name="フローチャート: 判断 881"/>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83" name="フローチャート: 判断 882"/>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4" name="テキスト ボックス 8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5" name="テキスト ボックス 8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6" name="テキスト ボックス 8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7" name="テキスト ボックス 8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8" name="テキスト ボックス 8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889" name="楕円 888"/>
        <xdr:cNvSpPr/>
      </xdr:nvSpPr>
      <xdr:spPr>
        <a:xfrm>
          <a:off x="22110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7638</xdr:rowOff>
    </xdr:from>
    <xdr:ext cx="469744" cy="259045"/>
    <xdr:sp macro="" textlink="">
      <xdr:nvSpPr>
        <xdr:cNvPr id="890" name="【庁舎】&#10;一人当たり面積該当値テキスト"/>
        <xdr:cNvSpPr txBox="1"/>
      </xdr:nvSpPr>
      <xdr:spPr>
        <a:xfrm>
          <a:off x="221996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891" name="楕円 890"/>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80011</xdr:rowOff>
    </xdr:from>
    <xdr:to>
      <xdr:col>116</xdr:col>
      <xdr:colOff>63500</xdr:colOff>
      <xdr:row>106</xdr:row>
      <xdr:rowOff>80011</xdr:rowOff>
    </xdr:to>
    <xdr:cxnSp macro="">
      <xdr:nvCxnSpPr>
        <xdr:cNvPr id="892" name="直線コネクタ 891"/>
        <xdr:cNvCxnSpPr/>
      </xdr:nvCxnSpPr>
      <xdr:spPr>
        <a:xfrm>
          <a:off x="21323300" y="18253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29211</xdr:rowOff>
    </xdr:from>
    <xdr:to>
      <xdr:col>107</xdr:col>
      <xdr:colOff>101600</xdr:colOff>
      <xdr:row>106</xdr:row>
      <xdr:rowOff>130811</xdr:rowOff>
    </xdr:to>
    <xdr:sp macro="" textlink="">
      <xdr:nvSpPr>
        <xdr:cNvPr id="893" name="楕円 892"/>
        <xdr:cNvSpPr/>
      </xdr:nvSpPr>
      <xdr:spPr>
        <a:xfrm>
          <a:off x="20383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80011</xdr:rowOff>
    </xdr:from>
    <xdr:to>
      <xdr:col>111</xdr:col>
      <xdr:colOff>177800</xdr:colOff>
      <xdr:row>106</xdr:row>
      <xdr:rowOff>80011</xdr:rowOff>
    </xdr:to>
    <xdr:cxnSp macro="">
      <xdr:nvCxnSpPr>
        <xdr:cNvPr id="894" name="直線コネクタ 893"/>
        <xdr:cNvCxnSpPr/>
      </xdr:nvCxnSpPr>
      <xdr:spPr>
        <a:xfrm>
          <a:off x="20434300" y="18253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95" name="楕円 894"/>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80011</xdr:rowOff>
    </xdr:to>
    <xdr:cxnSp macro="">
      <xdr:nvCxnSpPr>
        <xdr:cNvPr id="896" name="直線コネクタ 895"/>
        <xdr:cNvCxnSpPr/>
      </xdr:nvCxnSpPr>
      <xdr:spPr>
        <a:xfrm>
          <a:off x="19545300" y="18249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97"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98"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99"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00"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901" name="n_1mainValue【庁舎】&#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121938</xdr:rowOff>
    </xdr:from>
    <xdr:ext cx="469744" cy="259045"/>
    <xdr:sp macro="" textlink="">
      <xdr:nvSpPr>
        <xdr:cNvPr id="902" name="n_2mainValue【庁舎】&#10;一人当たり面積"/>
        <xdr:cNvSpPr txBox="1"/>
      </xdr:nvSpPr>
      <xdr:spPr>
        <a:xfrm>
          <a:off x="20199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03" name="n_3mainValue【庁舎】&#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4" name="正方形/長方形 9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5" name="正方形/長方形 9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6" name="テキスト ボックス 9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年度は上記施設の大規模な改修事業がなかったため各有形固定資産減価償却率は増加傾向にある。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類似団体と比較して特に有形固定資産減価償却率が高くなっている施設は、図書館であり、特に低くなっている施設は、福祉施設、一般廃棄物処理施設となっている。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図書館については、ここ数年更新整備を行っていないため高い水準にあるが、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中央公民館と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の複合化事業を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福祉施設については、介護予防センター（旧かみふくおか西デイサービスセンター）が平成１２年、大井総合福祉センターが平成１４年供用開始のため低い水準となっている。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一般廃棄物処理施設についても、環境センターが平成２８年度に供用開始したため低い水準となっている。また、平成２９年度には上福岡清掃センターを除却している。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また、体育館・プールについては、平成２８年度まで高い水準にあったが、平成２８年度から平成２９年度にかけて総合体育館を改修したことにより類似団体より低い水準となっている。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114,306
111,311
14.64
39,075,694
37,141,528
1,399,350
22,342,069
40,010,917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税収が増えているものの、</a:t>
          </a:r>
          <a:r>
            <a:rPr kumimoji="1" lang="ja-JP" altLang="ja-JP" sz="1100">
              <a:solidFill>
                <a:sysClr val="windowText" lastClr="000000"/>
              </a:solidFill>
              <a:effectLst/>
              <a:latin typeface="+mn-lt"/>
              <a:ea typeface="+mn-ea"/>
              <a:cs typeface="+mn-cs"/>
            </a:rPr>
            <a:t>大規模な建設事業に係る</a:t>
          </a:r>
          <a:r>
            <a:rPr kumimoji="1" lang="ja-JP" altLang="en-US" sz="1100">
              <a:solidFill>
                <a:sysClr val="windowText" lastClr="000000"/>
              </a:solidFill>
              <a:effectLst/>
              <a:latin typeface="+mn-lt"/>
              <a:ea typeface="+mn-ea"/>
              <a:cs typeface="+mn-cs"/>
            </a:rPr>
            <a:t>財源として</a:t>
          </a:r>
          <a:r>
            <a:rPr kumimoji="1" lang="ja-JP" altLang="ja-JP" sz="1100">
              <a:solidFill>
                <a:sysClr val="windowText" lastClr="000000"/>
              </a:solidFill>
              <a:effectLst/>
              <a:latin typeface="+mn-lt"/>
              <a:ea typeface="+mn-ea"/>
              <a:cs typeface="+mn-cs"/>
            </a:rPr>
            <a:t>合併特例債</a:t>
          </a:r>
          <a:r>
            <a:rPr kumimoji="1" lang="ja-JP" altLang="en-US" sz="1100">
              <a:solidFill>
                <a:sysClr val="windowText" lastClr="000000"/>
              </a:solidFill>
              <a:effectLst/>
              <a:latin typeface="+mn-lt"/>
              <a:ea typeface="+mn-ea"/>
              <a:cs typeface="+mn-cs"/>
            </a:rPr>
            <a:t>を積極的に活用してきたことから</a:t>
          </a:r>
          <a:r>
            <a:rPr kumimoji="1" lang="ja-JP" altLang="ja-JP" sz="1100">
              <a:solidFill>
                <a:sysClr val="windowText" lastClr="000000"/>
              </a:solidFill>
              <a:effectLst/>
              <a:latin typeface="+mn-lt"/>
              <a:ea typeface="+mn-ea"/>
              <a:cs typeface="+mn-cs"/>
            </a:rPr>
            <a:t>、基準財政需要額の公債費に算入される経費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増加して</a:t>
          </a:r>
          <a:r>
            <a:rPr kumimoji="1" lang="ja-JP" altLang="en-US" sz="1100">
              <a:solidFill>
                <a:sysClr val="windowText" lastClr="000000"/>
              </a:solidFill>
              <a:effectLst/>
              <a:latin typeface="+mn-lt"/>
              <a:ea typeface="+mn-ea"/>
              <a:cs typeface="+mn-cs"/>
            </a:rPr>
            <a:t>いる。そのため平成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年度から</a:t>
          </a:r>
          <a:r>
            <a:rPr kumimoji="1" lang="ja-JP" altLang="ja-JP" sz="1100">
              <a:solidFill>
                <a:sysClr val="windowText" lastClr="000000"/>
              </a:solidFill>
              <a:effectLst/>
              <a:latin typeface="+mn-lt"/>
              <a:ea typeface="+mn-ea"/>
              <a:cs typeface="+mn-cs"/>
            </a:rPr>
            <a:t>同値</a:t>
          </a:r>
          <a:r>
            <a:rPr kumimoji="1" lang="ja-JP" altLang="en-US" sz="1100">
              <a:solidFill>
                <a:sysClr val="windowText" lastClr="000000"/>
              </a:solidFill>
              <a:effectLst/>
              <a:latin typeface="+mn-lt"/>
              <a:ea typeface="+mn-ea"/>
              <a:cs typeface="+mn-cs"/>
            </a:rPr>
            <a:t>で推移している</a:t>
          </a:r>
          <a:r>
            <a:rPr kumimoji="1" lang="ja-JP" altLang="ja-JP" sz="1100">
              <a:solidFill>
                <a:sysClr val="windowText" lastClr="000000"/>
              </a:solidFill>
              <a:effectLst/>
              <a:latin typeface="+mn-lt"/>
              <a:ea typeface="+mn-ea"/>
              <a:cs typeface="+mn-cs"/>
            </a:rPr>
            <a:t>。今後も大規模な建設事業に係る費用が見込まれることから、徴収率の向上による歳入の確保とともに様々な自主財源の確保に努める。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大規模な建設事業に係る公債費の増加や障がい者福祉サービスに係る扶助費の増加等によ</a:t>
          </a:r>
          <a:r>
            <a:rPr kumimoji="1" lang="ja-JP" altLang="en-US" sz="1100">
              <a:solidFill>
                <a:sysClr val="windowText" lastClr="000000"/>
              </a:solidFill>
              <a:effectLst/>
              <a:latin typeface="+mn-lt"/>
              <a:ea typeface="+mn-ea"/>
              <a:cs typeface="+mn-cs"/>
            </a:rPr>
            <a:t>り、経常経費が増加している。一方で、市税の増加や幼児教育・保育の無償化に伴う地方特例交付金等の増加により、経常収支比率は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ポイント改善している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経常収支比率が更に悪化しないよう、引き続き事務事業等の見直しを行い経常経費の削減に努める。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63</xdr:row>
      <xdr:rowOff>138430</xdr:rowOff>
    </xdr:to>
    <xdr:cxnSp macro="">
      <xdr:nvCxnSpPr>
        <xdr:cNvPr id="132" name="直線コネクタ 131"/>
        <xdr:cNvCxnSpPr/>
      </xdr:nvCxnSpPr>
      <xdr:spPr>
        <a:xfrm flipV="1">
          <a:off x="4114800" y="1093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138430</xdr:rowOff>
    </xdr:to>
    <xdr:cxnSp macro="">
      <xdr:nvCxnSpPr>
        <xdr:cNvPr id="135" name="直線コネクタ 134"/>
        <xdr:cNvCxnSpPr/>
      </xdr:nvCxnSpPr>
      <xdr:spPr>
        <a:xfrm>
          <a:off x="3225800" y="106984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62</xdr:row>
      <xdr:rowOff>68580</xdr:rowOff>
    </xdr:to>
    <xdr:cxnSp macro="">
      <xdr:nvCxnSpPr>
        <xdr:cNvPr id="138" name="直線コネクタ 137"/>
        <xdr:cNvCxnSpPr/>
      </xdr:nvCxnSpPr>
      <xdr:spPr>
        <a:xfrm>
          <a:off x="2336800" y="106180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159596</xdr:rowOff>
    </xdr:to>
    <xdr:cxnSp macro="">
      <xdr:nvCxnSpPr>
        <xdr:cNvPr id="141" name="直線コネクタ 140"/>
        <xdr:cNvCxnSpPr/>
      </xdr:nvCxnSpPr>
      <xdr:spPr>
        <a:xfrm>
          <a:off x="1447800" y="10392833"/>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1" name="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2"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4" name="テキスト ボックス 153"/>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5" name="楕円 154"/>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6" name="テキスト ボックス 155"/>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7" name="楕円 156"/>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58" name="テキスト ボックス 157"/>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0" name="テキスト ボックス 159"/>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a:t>
          </a:r>
          <a:r>
            <a:rPr kumimoji="1" lang="ja-JP" altLang="en-US" sz="1100">
              <a:solidFill>
                <a:sysClr val="windowText" lastClr="000000"/>
              </a:solidFill>
              <a:effectLst/>
              <a:latin typeface="+mn-lt"/>
              <a:ea typeface="+mn-ea"/>
              <a:cs typeface="+mn-cs"/>
            </a:rPr>
            <a:t>、令和元年度台風第</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号に伴う災害対応や選挙事務等の時間外勤務手当が増加したことにより平成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年度から増加している。</a:t>
          </a:r>
          <a:r>
            <a:rPr kumimoji="1" lang="ja-JP" altLang="ja-JP" sz="1100">
              <a:solidFill>
                <a:sysClr val="windowText" lastClr="000000"/>
              </a:solidFill>
              <a:effectLst/>
              <a:latin typeface="+mn-lt"/>
              <a:ea typeface="+mn-ea"/>
              <a:cs typeface="+mn-cs"/>
            </a:rPr>
            <a:t>また、物件費は、</a:t>
          </a:r>
          <a:r>
            <a:rPr kumimoji="1" lang="ja-JP" altLang="en-US" sz="1100">
              <a:solidFill>
                <a:sysClr val="windowText" lastClr="000000"/>
              </a:solidFill>
              <a:effectLst/>
              <a:latin typeface="+mn-lt"/>
              <a:ea typeface="+mn-ea"/>
              <a:cs typeface="+mn-cs"/>
            </a:rPr>
            <a:t>市外給付型認定こども園運営委託料</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文化施設整備事業アドバイザリー業務委託料等の増加</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伴い増加</a:t>
          </a:r>
          <a:r>
            <a:rPr kumimoji="1" lang="ja-JP" altLang="ja-JP" sz="1100">
              <a:solidFill>
                <a:sysClr val="windowText" lastClr="000000"/>
              </a:solidFill>
              <a:effectLst/>
              <a:latin typeface="+mn-lt"/>
              <a:ea typeface="+mn-ea"/>
              <a:cs typeface="+mn-cs"/>
            </a:rPr>
            <a:t>している。人口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人当たりの決算額</a:t>
          </a:r>
          <a:r>
            <a:rPr kumimoji="1" lang="ja-JP" altLang="en-US" sz="1100">
              <a:solidFill>
                <a:sysClr val="windowText" lastClr="000000"/>
              </a:solidFill>
              <a:effectLst/>
              <a:latin typeface="+mn-lt"/>
              <a:ea typeface="+mn-ea"/>
              <a:cs typeface="+mn-cs"/>
            </a:rPr>
            <a:t>が増加</a:t>
          </a:r>
          <a:r>
            <a:rPr kumimoji="1" lang="ja-JP" altLang="ja-JP" sz="1100">
              <a:solidFill>
                <a:sysClr val="windowText" lastClr="000000"/>
              </a:solidFill>
              <a:effectLst/>
              <a:latin typeface="+mn-lt"/>
              <a:ea typeface="+mn-ea"/>
              <a:cs typeface="+mn-cs"/>
            </a:rPr>
            <a:t>しているが、</a:t>
          </a:r>
          <a:r>
            <a:rPr kumimoji="1" lang="ja-JP" altLang="en-US" sz="1100">
              <a:solidFill>
                <a:sysClr val="windowText" lastClr="000000"/>
              </a:solidFill>
              <a:effectLst/>
              <a:latin typeface="+mn-lt"/>
              <a:ea typeface="+mn-ea"/>
              <a:cs typeface="+mn-cs"/>
            </a:rPr>
            <a:t>類似団体平均及び県平均を下回っている。引き続き、</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活力</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導入</a:t>
          </a:r>
          <a:r>
            <a:rPr kumimoji="1" lang="ja-JP" altLang="ja-JP" sz="1100">
              <a:solidFill>
                <a:sysClr val="windowText" lastClr="000000"/>
              </a:solidFill>
              <a:effectLst/>
              <a:latin typeface="+mn-lt"/>
              <a:ea typeface="+mn-ea"/>
              <a:cs typeface="+mn-cs"/>
            </a:rPr>
            <a:t>や事務の効率化などによりコストの削減</a:t>
          </a:r>
          <a:r>
            <a:rPr kumimoji="1" lang="ja-JP" altLang="en-US" sz="1100">
              <a:solidFill>
                <a:sysClr val="windowText" lastClr="000000"/>
              </a:solidFill>
              <a:effectLst/>
              <a:latin typeface="+mn-lt"/>
              <a:ea typeface="+mn-ea"/>
              <a:cs typeface="+mn-cs"/>
            </a:rPr>
            <a:t>に努めていく。</a:t>
          </a:r>
          <a:endParaRPr kumimoji="1" lang="en-US" altLang="ja-JP" sz="110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41111</xdr:rowOff>
    </xdr:from>
    <xdr:to>
      <xdr:col>23</xdr:col>
      <xdr:colOff>133350</xdr:colOff>
      <xdr:row>82</xdr:row>
      <xdr:rowOff>119205</xdr:rowOff>
    </xdr:to>
    <xdr:cxnSp macro="">
      <xdr:nvCxnSpPr>
        <xdr:cNvPr id="197" name="直線コネクタ 196"/>
        <xdr:cNvCxnSpPr/>
      </xdr:nvCxnSpPr>
      <xdr:spPr>
        <a:xfrm>
          <a:off x="4114800" y="14100011"/>
          <a:ext cx="838200" cy="7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41111</xdr:rowOff>
    </xdr:from>
    <xdr:to>
      <xdr:col>19</xdr:col>
      <xdr:colOff>133350</xdr:colOff>
      <xdr:row>82</xdr:row>
      <xdr:rowOff>76426</xdr:rowOff>
    </xdr:to>
    <xdr:cxnSp macro="">
      <xdr:nvCxnSpPr>
        <xdr:cNvPr id="200" name="直線コネクタ 199"/>
        <xdr:cNvCxnSpPr/>
      </xdr:nvCxnSpPr>
      <xdr:spPr>
        <a:xfrm flipV="1">
          <a:off x="3225800" y="14100011"/>
          <a:ext cx="889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76426</xdr:rowOff>
    </xdr:from>
    <xdr:to>
      <xdr:col>15</xdr:col>
      <xdr:colOff>82550</xdr:colOff>
      <xdr:row>82</xdr:row>
      <xdr:rowOff>78530</xdr:rowOff>
    </xdr:to>
    <xdr:cxnSp macro="">
      <xdr:nvCxnSpPr>
        <xdr:cNvPr id="203" name="直線コネクタ 202"/>
        <xdr:cNvCxnSpPr/>
      </xdr:nvCxnSpPr>
      <xdr:spPr>
        <a:xfrm flipV="1">
          <a:off x="2336800" y="1413532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78530</xdr:rowOff>
    </xdr:from>
    <xdr:to>
      <xdr:col>11</xdr:col>
      <xdr:colOff>31750</xdr:colOff>
      <xdr:row>82</xdr:row>
      <xdr:rowOff>118052</xdr:rowOff>
    </xdr:to>
    <xdr:cxnSp macro="">
      <xdr:nvCxnSpPr>
        <xdr:cNvPr id="206" name="直線コネクタ 205"/>
        <xdr:cNvCxnSpPr/>
      </xdr:nvCxnSpPr>
      <xdr:spPr>
        <a:xfrm flipV="1">
          <a:off x="1447800" y="14137430"/>
          <a:ext cx="8890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68405</xdr:rowOff>
    </xdr:from>
    <xdr:to>
      <xdr:col>23</xdr:col>
      <xdr:colOff>184150</xdr:colOff>
      <xdr:row>82</xdr:row>
      <xdr:rowOff>170005</xdr:rowOff>
    </xdr:to>
    <xdr:sp macro="" textlink="">
      <xdr:nvSpPr>
        <xdr:cNvPr id="216" name="楕円 215"/>
        <xdr:cNvSpPr/>
      </xdr:nvSpPr>
      <xdr:spPr>
        <a:xfrm>
          <a:off x="4902200" y="141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84932</xdr:rowOff>
    </xdr:from>
    <xdr:ext cx="762000" cy="259045"/>
    <xdr:sp macro="" textlink="">
      <xdr:nvSpPr>
        <xdr:cNvPr id="217" name="人件費・物件費等の状況該当値テキスト"/>
        <xdr:cNvSpPr txBox="1"/>
      </xdr:nvSpPr>
      <xdr:spPr>
        <a:xfrm>
          <a:off x="5041900" y="139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161761</xdr:rowOff>
    </xdr:from>
    <xdr:to>
      <xdr:col>19</xdr:col>
      <xdr:colOff>184150</xdr:colOff>
      <xdr:row>82</xdr:row>
      <xdr:rowOff>91911</xdr:rowOff>
    </xdr:to>
    <xdr:sp macro="" textlink="">
      <xdr:nvSpPr>
        <xdr:cNvPr id="218" name="楕円 217"/>
        <xdr:cNvSpPr/>
      </xdr:nvSpPr>
      <xdr:spPr>
        <a:xfrm>
          <a:off x="4064000" y="14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102088</xdr:rowOff>
    </xdr:from>
    <xdr:ext cx="736600" cy="259045"/>
    <xdr:sp macro="" textlink="">
      <xdr:nvSpPr>
        <xdr:cNvPr id="219" name="テキスト ボックス 218"/>
        <xdr:cNvSpPr txBox="1"/>
      </xdr:nvSpPr>
      <xdr:spPr>
        <a:xfrm>
          <a:off x="3733800" y="138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25626</xdr:rowOff>
    </xdr:from>
    <xdr:to>
      <xdr:col>15</xdr:col>
      <xdr:colOff>133350</xdr:colOff>
      <xdr:row>82</xdr:row>
      <xdr:rowOff>127226</xdr:rowOff>
    </xdr:to>
    <xdr:sp macro="" textlink="">
      <xdr:nvSpPr>
        <xdr:cNvPr id="220" name="楕円 219"/>
        <xdr:cNvSpPr/>
      </xdr:nvSpPr>
      <xdr:spPr>
        <a:xfrm>
          <a:off x="3175000" y="140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137403</xdr:rowOff>
    </xdr:from>
    <xdr:ext cx="762000" cy="259045"/>
    <xdr:sp macro="" textlink="">
      <xdr:nvSpPr>
        <xdr:cNvPr id="221" name="テキスト ボックス 220"/>
        <xdr:cNvSpPr txBox="1"/>
      </xdr:nvSpPr>
      <xdr:spPr>
        <a:xfrm>
          <a:off x="2844800" y="138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27730</xdr:rowOff>
    </xdr:from>
    <xdr:to>
      <xdr:col>11</xdr:col>
      <xdr:colOff>82550</xdr:colOff>
      <xdr:row>82</xdr:row>
      <xdr:rowOff>129330</xdr:rowOff>
    </xdr:to>
    <xdr:sp macro="" textlink="">
      <xdr:nvSpPr>
        <xdr:cNvPr id="222" name="楕円 221"/>
        <xdr:cNvSpPr/>
      </xdr:nvSpPr>
      <xdr:spPr>
        <a:xfrm>
          <a:off x="2286000" y="140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139507</xdr:rowOff>
    </xdr:from>
    <xdr:ext cx="762000" cy="259045"/>
    <xdr:sp macro="" textlink="">
      <xdr:nvSpPr>
        <xdr:cNvPr id="223" name="テキスト ボックス 222"/>
        <xdr:cNvSpPr txBox="1"/>
      </xdr:nvSpPr>
      <xdr:spPr>
        <a:xfrm>
          <a:off x="1955800" y="1385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67252</xdr:rowOff>
    </xdr:from>
    <xdr:to>
      <xdr:col>7</xdr:col>
      <xdr:colOff>31750</xdr:colOff>
      <xdr:row>82</xdr:row>
      <xdr:rowOff>168852</xdr:rowOff>
    </xdr:to>
    <xdr:sp macro="" textlink="">
      <xdr:nvSpPr>
        <xdr:cNvPr id="224" name="楕円 223"/>
        <xdr:cNvSpPr/>
      </xdr:nvSpPr>
      <xdr:spPr>
        <a:xfrm>
          <a:off x="1397000" y="141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7579</xdr:rowOff>
    </xdr:from>
    <xdr:ext cx="762000" cy="259045"/>
    <xdr:sp macro="" textlink="">
      <xdr:nvSpPr>
        <xdr:cNvPr id="225" name="テキスト ボックス 224"/>
        <xdr:cNvSpPr txBox="1"/>
      </xdr:nvSpPr>
      <xdr:spPr>
        <a:xfrm>
          <a:off x="1066800" y="1389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給与水準については、類似団体平均を下回る水準で推移している。今後も類似団体や近隣団体との比較をしつつ、適正な給与水準の維持に努める。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61" name="直線コネクタ 260"/>
        <xdr:cNvCxnSpPr/>
      </xdr:nvCxnSpPr>
      <xdr:spPr>
        <a:xfrm flipV="1">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30843</xdr:rowOff>
    </xdr:to>
    <xdr:cxnSp macro="">
      <xdr:nvCxnSpPr>
        <xdr:cNvPr id="264" name="直線コネクタ 263"/>
        <xdr:cNvCxnSpPr/>
      </xdr:nvCxnSpPr>
      <xdr:spPr>
        <a:xfrm>
          <a:off x="15290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13607</xdr:rowOff>
    </xdr:to>
    <xdr:cxnSp macro="">
      <xdr:nvCxnSpPr>
        <xdr:cNvPr id="267" name="直線コネクタ 266"/>
        <xdr:cNvCxnSpPr/>
      </xdr:nvCxnSpPr>
      <xdr:spPr>
        <a:xfrm flipV="1">
          <a:off x="14401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30843</xdr:rowOff>
    </xdr:to>
    <xdr:cxnSp macro="">
      <xdr:nvCxnSpPr>
        <xdr:cNvPr id="270" name="直線コネクタ 269"/>
        <xdr:cNvCxnSpPr/>
      </xdr:nvCxnSpPr>
      <xdr:spPr>
        <a:xfrm flipV="1">
          <a:off x="13512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1"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類似団体平均及び埼玉県平均を下回って</a:t>
          </a:r>
          <a:r>
            <a:rPr kumimoji="1" lang="ja-JP" altLang="en-US" sz="1100">
              <a:solidFill>
                <a:sysClr val="windowText" lastClr="000000"/>
              </a:solidFill>
              <a:effectLst/>
              <a:latin typeface="+mn-lt"/>
              <a:ea typeface="+mn-ea"/>
              <a:cs typeface="+mn-cs"/>
            </a:rPr>
            <a:t>いる。平成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年度から職員が</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人増加したことから</a:t>
          </a:r>
          <a:r>
            <a:rPr kumimoji="1" lang="en-US" altLang="ja-JP" sz="1100">
              <a:solidFill>
                <a:sysClr val="windowText" lastClr="000000"/>
              </a:solidFill>
              <a:effectLst/>
              <a:latin typeface="+mn-lt"/>
              <a:ea typeface="+mn-ea"/>
              <a:cs typeface="+mn-cs"/>
            </a:rPr>
            <a:t>0.09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している。最上位計画に基づき「スリムで効率的な行政経営」を行うため、引き続き事務事業の見直しを図るとともに、定員の適正な管理に努める。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121391</xdr:rowOff>
    </xdr:from>
    <xdr:to>
      <xdr:col>81</xdr:col>
      <xdr:colOff>44450</xdr:colOff>
      <xdr:row>61</xdr:row>
      <xdr:rowOff>139488</xdr:rowOff>
    </xdr:to>
    <xdr:cxnSp macro="">
      <xdr:nvCxnSpPr>
        <xdr:cNvPr id="324" name="直線コネクタ 323"/>
        <xdr:cNvCxnSpPr/>
      </xdr:nvCxnSpPr>
      <xdr:spPr>
        <a:xfrm>
          <a:off x="16179800" y="1057984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121391</xdr:rowOff>
    </xdr:from>
    <xdr:to>
      <xdr:col>77</xdr:col>
      <xdr:colOff>44450</xdr:colOff>
      <xdr:row>61</xdr:row>
      <xdr:rowOff>127423</xdr:rowOff>
    </xdr:to>
    <xdr:cxnSp macro="">
      <xdr:nvCxnSpPr>
        <xdr:cNvPr id="327" name="直線コネクタ 326"/>
        <xdr:cNvCxnSpPr/>
      </xdr:nvCxnSpPr>
      <xdr:spPr>
        <a:xfrm flipV="1">
          <a:off x="15290800" y="1057984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141499</xdr:rowOff>
    </xdr:to>
    <xdr:cxnSp macro="">
      <xdr:nvCxnSpPr>
        <xdr:cNvPr id="330" name="直線コネクタ 329"/>
        <xdr:cNvCxnSpPr/>
      </xdr:nvCxnSpPr>
      <xdr:spPr>
        <a:xfrm flipV="1">
          <a:off x="14401800" y="1058587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141499</xdr:rowOff>
    </xdr:from>
    <xdr:to>
      <xdr:col>68</xdr:col>
      <xdr:colOff>152400</xdr:colOff>
      <xdr:row>61</xdr:row>
      <xdr:rowOff>155575</xdr:rowOff>
    </xdr:to>
    <xdr:cxnSp macro="">
      <xdr:nvCxnSpPr>
        <xdr:cNvPr id="333" name="直線コネクタ 332"/>
        <xdr:cNvCxnSpPr/>
      </xdr:nvCxnSpPr>
      <xdr:spPr>
        <a:xfrm flipV="1">
          <a:off x="13512800" y="105999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43" name="楕円 342"/>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105215</xdr:rowOff>
    </xdr:from>
    <xdr:ext cx="762000" cy="259045"/>
    <xdr:sp macro="" textlink="">
      <xdr:nvSpPr>
        <xdr:cNvPr id="344" name="定員管理の状況該当値テキスト"/>
        <xdr:cNvSpPr txBox="1"/>
      </xdr:nvSpPr>
      <xdr:spPr>
        <a:xfrm>
          <a:off x="17106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70591</xdr:rowOff>
    </xdr:from>
    <xdr:to>
      <xdr:col>77</xdr:col>
      <xdr:colOff>95250</xdr:colOff>
      <xdr:row>62</xdr:row>
      <xdr:rowOff>741</xdr:rowOff>
    </xdr:to>
    <xdr:sp macro="" textlink="">
      <xdr:nvSpPr>
        <xdr:cNvPr id="345" name="楕円 344"/>
        <xdr:cNvSpPr/>
      </xdr:nvSpPr>
      <xdr:spPr>
        <a:xfrm>
          <a:off x="16129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10918</xdr:rowOff>
    </xdr:from>
    <xdr:ext cx="736600" cy="259045"/>
    <xdr:sp macro="" textlink="">
      <xdr:nvSpPr>
        <xdr:cNvPr id="346" name="テキスト ボックス 345"/>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7" name="楕円 346"/>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8" name="テキスト ボックス 347"/>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90699</xdr:rowOff>
    </xdr:from>
    <xdr:to>
      <xdr:col>68</xdr:col>
      <xdr:colOff>203200</xdr:colOff>
      <xdr:row>62</xdr:row>
      <xdr:rowOff>20849</xdr:rowOff>
    </xdr:to>
    <xdr:sp macro="" textlink="">
      <xdr:nvSpPr>
        <xdr:cNvPr id="349" name="楕円 348"/>
        <xdr:cNvSpPr/>
      </xdr:nvSpPr>
      <xdr:spPr>
        <a:xfrm>
          <a:off x="14351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31026</xdr:rowOff>
    </xdr:from>
    <xdr:ext cx="762000" cy="259045"/>
    <xdr:sp macro="" textlink="">
      <xdr:nvSpPr>
        <xdr:cNvPr id="350" name="テキスト ボックス 349"/>
        <xdr:cNvSpPr txBox="1"/>
      </xdr:nvSpPr>
      <xdr:spPr>
        <a:xfrm>
          <a:off x="14020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51" name="楕円 350"/>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52" name="テキスト ボックス 351"/>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類似団体平均及び埼玉県平均を大きく下回っている。地方債に係る元利償還金が増加している一方で、控除される元利償還金に係る交付税措置額も増加し</a:t>
          </a:r>
          <a:r>
            <a:rPr kumimoji="1" lang="ja-JP" altLang="en-US" sz="1100">
              <a:solidFill>
                <a:sysClr val="windowText" lastClr="000000"/>
              </a:solidFill>
              <a:effectLst/>
              <a:latin typeface="+mn-lt"/>
              <a:ea typeface="+mn-ea"/>
              <a:cs typeface="+mn-cs"/>
            </a:rPr>
            <a:t>ていることから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ポイントの増となっている。</a:t>
          </a:r>
          <a:r>
            <a:rPr kumimoji="1" lang="ja-JP" altLang="ja-JP" sz="1100">
              <a:solidFill>
                <a:sysClr val="windowText" lastClr="000000"/>
              </a:solidFill>
              <a:effectLst/>
              <a:latin typeface="+mn-lt"/>
              <a:ea typeface="+mn-ea"/>
              <a:cs typeface="+mn-cs"/>
            </a:rPr>
            <a:t>今後も引き続き、地方債の発行と償還のバランスを取りつつ財政健全化に努める。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73237</xdr:rowOff>
    </xdr:to>
    <xdr:cxnSp macro="">
      <xdr:nvCxnSpPr>
        <xdr:cNvPr id="385" name="直線コネクタ 384"/>
        <xdr:cNvCxnSpPr/>
      </xdr:nvCxnSpPr>
      <xdr:spPr>
        <a:xfrm>
          <a:off x="16179800" y="67517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65194</xdr:rowOff>
    </xdr:to>
    <xdr:cxnSp macro="">
      <xdr:nvCxnSpPr>
        <xdr:cNvPr id="388" name="直線コネクタ 387"/>
        <xdr:cNvCxnSpPr/>
      </xdr:nvCxnSpPr>
      <xdr:spPr>
        <a:xfrm>
          <a:off x="15290800" y="668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39</xdr:row>
      <xdr:rowOff>846</xdr:rowOff>
    </xdr:to>
    <xdr:cxnSp macro="">
      <xdr:nvCxnSpPr>
        <xdr:cNvPr id="391" name="直線コネクタ 390"/>
        <xdr:cNvCxnSpPr/>
      </xdr:nvCxnSpPr>
      <xdr:spPr>
        <a:xfrm>
          <a:off x="14401800" y="66150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99906</xdr:rowOff>
    </xdr:to>
    <xdr:cxnSp macro="">
      <xdr:nvCxnSpPr>
        <xdr:cNvPr id="394" name="直線コネクタ 393"/>
        <xdr:cNvCxnSpPr/>
      </xdr:nvCxnSpPr>
      <xdr:spPr>
        <a:xfrm>
          <a:off x="13512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4" name="楕円 403"/>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5"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6" name="楕円 405"/>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7" name="テキスト ボックス 406"/>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10" name="楕円 409"/>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11" name="テキスト ボックス 410"/>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2" name="楕円 411"/>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3" name="テキスト ボックス 412"/>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類似団体平均及び埼玉県平均を大きく下回っており、前年同様マイナスとなっている。</a:t>
          </a:r>
          <a:r>
            <a:rPr kumimoji="1" lang="ja-JP" altLang="en-US" sz="1100">
              <a:solidFill>
                <a:sysClr val="windowText" lastClr="000000"/>
              </a:solidFill>
              <a:effectLst/>
              <a:latin typeface="+mn-lt"/>
              <a:ea typeface="+mn-ea"/>
              <a:cs typeface="+mn-cs"/>
            </a:rPr>
            <a:t>主な要因は、充当可能基金の額が高水準であるためである。しかし、今後</a:t>
          </a:r>
          <a:r>
            <a:rPr kumimoji="1" lang="ja-JP" altLang="ja-JP" sz="1100">
              <a:solidFill>
                <a:sysClr val="windowText" lastClr="000000"/>
              </a:solidFill>
              <a:effectLst/>
              <a:latin typeface="+mn-lt"/>
              <a:ea typeface="+mn-ea"/>
              <a:cs typeface="+mn-cs"/>
            </a:rPr>
            <a:t>大規模な建設事業に係る地方債の現在高が増加</a:t>
          </a:r>
          <a:r>
            <a:rPr kumimoji="1" lang="ja-JP" altLang="en-US" sz="1100">
              <a:solidFill>
                <a:sysClr val="windowText" lastClr="000000"/>
              </a:solidFill>
              <a:effectLst/>
              <a:latin typeface="+mn-lt"/>
              <a:ea typeface="+mn-ea"/>
              <a:cs typeface="+mn-cs"/>
            </a:rPr>
            <a:t>する見込みであ</a:t>
          </a:r>
          <a:r>
            <a:rPr kumimoji="1" lang="ja-JP" altLang="ja-JP" sz="1100">
              <a:solidFill>
                <a:sysClr val="windowText" lastClr="000000"/>
              </a:solidFill>
              <a:effectLst/>
              <a:latin typeface="+mn-lt"/>
              <a:ea typeface="+mn-ea"/>
              <a:cs typeface="+mn-cs"/>
            </a:rPr>
            <a:t>るため、将来世代への負担を考慮し、</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計画的な基金管理及び地方債の借入れに努める。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114,306
111,311
14.64
39,075,694
37,141,528
1,399,350
22,342,069
40,010,917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経常収支比率分についての人件費は、類似団体平均及び埼玉県平均を下回っている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退職者数の減に伴う特別負担金の減</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ポイント減少し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今後も引き続き、最上位計画に基づいた行政運営を継続していくとともにコスト削減に努める。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69850</xdr:rowOff>
    </xdr:to>
    <xdr:cxnSp macro="">
      <xdr:nvCxnSpPr>
        <xdr:cNvPr id="66" name="直線コネクタ 65"/>
        <xdr:cNvCxnSpPr/>
      </xdr:nvCxnSpPr>
      <xdr:spPr>
        <a:xfrm flipV="1">
          <a:off x="3987800" y="604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xdr:cNvCxnSpPr/>
      </xdr:nvCxnSpPr>
      <xdr:spPr>
        <a:xfrm flipV="1">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123190</xdr:rowOff>
    </xdr:to>
    <xdr:cxnSp macro="">
      <xdr:nvCxnSpPr>
        <xdr:cNvPr id="72" name="直線コネクタ 71"/>
        <xdr:cNvCxnSpPr/>
      </xdr:nvCxnSpPr>
      <xdr:spPr>
        <a:xfrm>
          <a:off x="2209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146050</xdr:rowOff>
    </xdr:to>
    <xdr:cxnSp macro="">
      <xdr:nvCxnSpPr>
        <xdr:cNvPr id="75" name="直線コネクタ 74"/>
        <xdr:cNvCxnSpPr/>
      </xdr:nvCxnSpPr>
      <xdr:spPr>
        <a:xfrm flipV="1">
          <a:off x="1320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分についての物件費は、類似団体平均及び埼玉県平均を上回っている。要因は、指定管理など業務への民間活力導入を推進し、職員人件費等から委託料などの物件費への振替が進んでいることによ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今後も効率的な財政運営により、財政負担を減らすよう努める。</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100330</xdr:rowOff>
    </xdr:to>
    <xdr:cxnSp macro="">
      <xdr:nvCxnSpPr>
        <xdr:cNvPr id="127" name="直線コネクタ 126"/>
        <xdr:cNvCxnSpPr/>
      </xdr:nvCxnSpPr>
      <xdr:spPr>
        <a:xfrm flipV="1">
          <a:off x="15671800" y="2946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100330</xdr:rowOff>
    </xdr:to>
    <xdr:cxnSp macro="">
      <xdr:nvCxnSpPr>
        <xdr:cNvPr id="130" name="直線コネクタ 129"/>
        <xdr:cNvCxnSpPr/>
      </xdr:nvCxnSpPr>
      <xdr:spPr>
        <a:xfrm>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92710</xdr:rowOff>
    </xdr:to>
    <xdr:cxnSp macro="">
      <xdr:nvCxnSpPr>
        <xdr:cNvPr id="133" name="直線コネクタ 132"/>
        <xdr:cNvCxnSpPr/>
      </xdr:nvCxnSpPr>
      <xdr:spPr>
        <a:xfrm flipV="1">
          <a:off x="13893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100330</xdr:rowOff>
    </xdr:to>
    <xdr:cxnSp macro="">
      <xdr:nvCxnSpPr>
        <xdr:cNvPr id="136" name="直線コネクタ 135"/>
        <xdr:cNvCxnSpPr/>
      </xdr:nvCxnSpPr>
      <xdr:spPr>
        <a:xfrm flipV="1">
          <a:off x="13004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9" name="テキスト ボックス 148"/>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0" name="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2" name="楕円 151"/>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3" name="テキスト ボックス 152"/>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4" name="楕円 153"/>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5" name="テキスト ボックス 154"/>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経常収支比率分についての扶助費は、類似団体平均及び埼玉県平均を上回っており、平成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ポイント上昇している。主な</a:t>
          </a:r>
          <a:r>
            <a:rPr kumimoji="1" lang="ja-JP" altLang="en-US" sz="1100">
              <a:solidFill>
                <a:sysClr val="windowText" lastClr="000000"/>
              </a:solidFill>
              <a:effectLst/>
              <a:latin typeface="+mn-lt"/>
              <a:ea typeface="+mn-ea"/>
              <a:cs typeface="+mn-cs"/>
            </a:rPr>
            <a:t>要因</a:t>
          </a:r>
          <a:r>
            <a:rPr kumimoji="1" lang="ja-JP" altLang="ja-JP" sz="1100">
              <a:solidFill>
                <a:sysClr val="windowText" lastClr="000000"/>
              </a:solidFill>
              <a:effectLst/>
              <a:latin typeface="+mn-lt"/>
              <a:ea typeface="+mn-ea"/>
              <a:cs typeface="+mn-cs"/>
            </a:rPr>
            <a:t>は、介護給付費・訓練等給付費</a:t>
          </a:r>
          <a:r>
            <a:rPr kumimoji="1" lang="ja-JP" altLang="en-US" sz="1100">
              <a:solidFill>
                <a:sysClr val="windowText" lastClr="000000"/>
              </a:solidFill>
              <a:effectLst/>
              <a:latin typeface="+mn-lt"/>
              <a:ea typeface="+mn-ea"/>
              <a:cs typeface="+mn-cs"/>
            </a:rPr>
            <a:t>や児童扶養手当</a:t>
          </a:r>
          <a:r>
            <a:rPr kumimoji="1" lang="ja-JP" altLang="ja-JP" sz="1100">
              <a:solidFill>
                <a:sysClr val="windowText" lastClr="000000"/>
              </a:solidFill>
              <a:effectLst/>
              <a:latin typeface="+mn-lt"/>
              <a:ea typeface="+mn-ea"/>
              <a:cs typeface="+mn-cs"/>
            </a:rPr>
            <a:t>の増があげられる。今後も費用の増加が見込まれるため、単独事業の見直しなどにより財政健全化に努める。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34472</xdr:rowOff>
    </xdr:to>
    <xdr:cxnSp macro="">
      <xdr:nvCxnSpPr>
        <xdr:cNvPr id="190" name="直線コネクタ 189"/>
        <xdr:cNvCxnSpPr/>
      </xdr:nvCxnSpPr>
      <xdr:spPr>
        <a:xfrm>
          <a:off x="3987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93" name="直線コネクタ 192"/>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96" name="直線コネクタ 195"/>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107950</xdr:rowOff>
    </xdr:to>
    <xdr:cxnSp macro="">
      <xdr:nvCxnSpPr>
        <xdr:cNvPr id="199" name="直線コネクタ 198"/>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9" name="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経常収支比率分についてのその他は、類似団体平均を下回っている</a:t>
          </a:r>
          <a:r>
            <a:rPr kumimoji="1" lang="ja-JP" altLang="en-US" sz="1100">
              <a:solidFill>
                <a:sysClr val="windowText" lastClr="000000"/>
              </a:solidFill>
              <a:effectLst/>
              <a:latin typeface="+mn-lt"/>
              <a:ea typeface="+mn-ea"/>
              <a:cs typeface="+mn-cs"/>
            </a:rPr>
            <a:t>ものの県平均を上回っている</a:t>
          </a:r>
          <a:r>
            <a:rPr kumimoji="1" lang="ja-JP" altLang="ja-JP" sz="1100">
              <a:solidFill>
                <a:sysClr val="windowText" lastClr="000000"/>
              </a:solidFill>
              <a:effectLst/>
              <a:latin typeface="+mn-lt"/>
              <a:ea typeface="+mn-ea"/>
              <a:cs typeface="+mn-cs"/>
            </a:rPr>
            <a:t>。依然として国民健康保険、介護保険及び後期高齢者医療事業の各特別会計への繰出金が多額となっているため、保険税の適正化や医療費等の抑制により各特別会計の収支均衡に努め、繰出金の抑制を図る。</a:t>
          </a:r>
          <a:endParaRPr lang="ja-JP" altLang="ja-JP">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132443</xdr:rowOff>
    </xdr:to>
    <xdr:cxnSp macro="">
      <xdr:nvCxnSpPr>
        <xdr:cNvPr id="253" name="直線コネクタ 252"/>
        <xdr:cNvCxnSpPr/>
      </xdr:nvCxnSpPr>
      <xdr:spPr>
        <a:xfrm>
          <a:off x="15671800" y="965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56243</xdr:rowOff>
    </xdr:to>
    <xdr:cxnSp macro="">
      <xdr:nvCxnSpPr>
        <xdr:cNvPr id="256" name="直線コネクタ 255"/>
        <xdr:cNvCxnSpPr/>
      </xdr:nvCxnSpPr>
      <xdr:spPr>
        <a:xfrm>
          <a:off x="14782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140607</xdr:rowOff>
    </xdr:to>
    <xdr:cxnSp macro="">
      <xdr:nvCxnSpPr>
        <xdr:cNvPr id="259" name="直線コネクタ 258"/>
        <xdr:cNvCxnSpPr/>
      </xdr:nvCxnSpPr>
      <xdr:spPr>
        <a:xfrm>
          <a:off x="13893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162378</xdr:rowOff>
    </xdr:to>
    <xdr:cxnSp macro="">
      <xdr:nvCxnSpPr>
        <xdr:cNvPr id="262" name="直線コネクタ 261"/>
        <xdr:cNvCxnSpPr/>
      </xdr:nvCxnSpPr>
      <xdr:spPr>
        <a:xfrm flipV="1">
          <a:off x="13004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2" name="楕円 271"/>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73"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4" name="楕円 273"/>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5" name="テキスト ボックス 274"/>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6" name="楕円 275"/>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7" name="テキスト ボックス 27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8" name="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9" name="テキスト ボックス 27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80" name="楕円 279"/>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81" name="テキスト ボックス 280"/>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経常収支比率分についての補助費等は、類似団体平均及び埼玉県平均を上回っている</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年度から</a:t>
          </a:r>
          <a:r>
            <a:rPr kumimoji="1" lang="en-US" altLang="ja-JP" sz="1100" b="0" i="0" baseline="0">
              <a:solidFill>
                <a:sysClr val="windowText" lastClr="000000"/>
              </a:solidFill>
              <a:effectLst/>
              <a:latin typeface="+mn-lt"/>
              <a:ea typeface="+mn-ea"/>
              <a:cs typeface="+mn-cs"/>
            </a:rPr>
            <a:t>0.6</a:t>
          </a:r>
          <a:r>
            <a:rPr kumimoji="1" lang="ja-JP" altLang="ja-JP" sz="1100" b="0" i="0" baseline="0">
              <a:solidFill>
                <a:sysClr val="windowText" lastClr="000000"/>
              </a:solidFill>
              <a:effectLst/>
              <a:latin typeface="+mn-lt"/>
              <a:ea typeface="+mn-ea"/>
              <a:cs typeface="+mn-cs"/>
            </a:rPr>
            <a:t>ポイント</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した。主な要因は、</a:t>
          </a:r>
          <a:r>
            <a:rPr kumimoji="1" lang="ja-JP" altLang="en-US" sz="1100" b="0" i="0" baseline="0">
              <a:solidFill>
                <a:sysClr val="windowText" lastClr="000000"/>
              </a:solidFill>
              <a:effectLst/>
              <a:latin typeface="+mn-lt"/>
              <a:ea typeface="+mn-ea"/>
              <a:cs typeface="+mn-cs"/>
            </a:rPr>
            <a:t>幼児教育・保育の無償化に伴い私立幼稚園就園奨励費補助金が減少したことによる。</a:t>
          </a:r>
          <a:endParaRPr lang="ja-JP" altLang="ja-JP">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38</xdr:row>
      <xdr:rowOff>127000</xdr:rowOff>
    </xdr:to>
    <xdr:cxnSp macro="">
      <xdr:nvCxnSpPr>
        <xdr:cNvPr id="316" name="直線コネクタ 315"/>
        <xdr:cNvCxnSpPr/>
      </xdr:nvCxnSpPr>
      <xdr:spPr>
        <a:xfrm flipV="1">
          <a:off x="15671800" y="6576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135164</xdr:rowOff>
    </xdr:from>
    <xdr:to>
      <xdr:col>78</xdr:col>
      <xdr:colOff>69850</xdr:colOff>
      <xdr:row>38</xdr:row>
      <xdr:rowOff>127000</xdr:rowOff>
    </xdr:to>
    <xdr:cxnSp macro="">
      <xdr:nvCxnSpPr>
        <xdr:cNvPr id="319" name="直線コネクタ 318"/>
        <xdr:cNvCxnSpPr/>
      </xdr:nvCxnSpPr>
      <xdr:spPr>
        <a:xfrm>
          <a:off x="14782800" y="6478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135164</xdr:rowOff>
    </xdr:from>
    <xdr:to>
      <xdr:col>73</xdr:col>
      <xdr:colOff>180975</xdr:colOff>
      <xdr:row>38</xdr:row>
      <xdr:rowOff>29028</xdr:rowOff>
    </xdr:to>
    <xdr:cxnSp macro="">
      <xdr:nvCxnSpPr>
        <xdr:cNvPr id="322" name="直線コネクタ 321"/>
        <xdr:cNvCxnSpPr/>
      </xdr:nvCxnSpPr>
      <xdr:spPr>
        <a:xfrm flipV="1">
          <a:off x="13893800" y="6478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124278</xdr:rowOff>
    </xdr:from>
    <xdr:to>
      <xdr:col>69</xdr:col>
      <xdr:colOff>92075</xdr:colOff>
      <xdr:row>38</xdr:row>
      <xdr:rowOff>29028</xdr:rowOff>
    </xdr:to>
    <xdr:cxnSp macro="">
      <xdr:nvCxnSpPr>
        <xdr:cNvPr id="325" name="直線コネクタ 324"/>
        <xdr:cNvCxnSpPr/>
      </xdr:nvCxnSpPr>
      <xdr:spPr>
        <a:xfrm>
          <a:off x="13004800" y="646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5" name="楕円 334"/>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6"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7" name="楕円 336"/>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8" name="テキスト ボックス 337"/>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84364</xdr:rowOff>
    </xdr:from>
    <xdr:to>
      <xdr:col>74</xdr:col>
      <xdr:colOff>31750</xdr:colOff>
      <xdr:row>38</xdr:row>
      <xdr:rowOff>14514</xdr:rowOff>
    </xdr:to>
    <xdr:sp macro="" textlink="">
      <xdr:nvSpPr>
        <xdr:cNvPr id="339" name="楕円 338"/>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40" name="テキスト ボックス 339"/>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41" name="楕円 340"/>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42" name="テキスト ボックス 341"/>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73478</xdr:rowOff>
    </xdr:from>
    <xdr:to>
      <xdr:col>65</xdr:col>
      <xdr:colOff>53975</xdr:colOff>
      <xdr:row>38</xdr:row>
      <xdr:rowOff>3628</xdr:rowOff>
    </xdr:to>
    <xdr:sp macro="" textlink="">
      <xdr:nvSpPr>
        <xdr:cNvPr id="343" name="楕円 342"/>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159855</xdr:rowOff>
    </xdr:from>
    <xdr:ext cx="762000" cy="259045"/>
    <xdr:sp macro="" textlink="">
      <xdr:nvSpPr>
        <xdr:cNvPr id="344" name="テキスト ボックス 343"/>
        <xdr:cNvSpPr txBox="1"/>
      </xdr:nvSpPr>
      <xdr:spPr>
        <a:xfrm>
          <a:off x="12623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経常収支比率分についての公債費は、類似団体平均及び埼玉県平均を上回っており、平成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上昇した。主な要因は、臨時財政対策債の増や大規模な建設事業に係る合併特例債の発行が増加していることによる。今後も公債費の増加が見込まれるため、将来世代への負担を考慮し、計画的な基金管理及び地方債の借入れ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127000</xdr:rowOff>
    </xdr:to>
    <xdr:cxnSp macro="">
      <xdr:nvCxnSpPr>
        <xdr:cNvPr id="377" name="直線コネクタ 376"/>
        <xdr:cNvCxnSpPr/>
      </xdr:nvCxnSpPr>
      <xdr:spPr>
        <a:xfrm>
          <a:off x="3987800" y="13431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58420</xdr:rowOff>
    </xdr:to>
    <xdr:cxnSp macro="">
      <xdr:nvCxnSpPr>
        <xdr:cNvPr id="380" name="直線コネクタ 379"/>
        <xdr:cNvCxnSpPr/>
      </xdr:nvCxnSpPr>
      <xdr:spPr>
        <a:xfrm>
          <a:off x="3098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78</xdr:row>
      <xdr:rowOff>20320</xdr:rowOff>
    </xdr:to>
    <xdr:cxnSp macro="">
      <xdr:nvCxnSpPr>
        <xdr:cNvPr id="383" name="直線コネクタ 382"/>
        <xdr:cNvCxnSpPr/>
      </xdr:nvCxnSpPr>
      <xdr:spPr>
        <a:xfrm>
          <a:off x="2209800" y="1330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100330</xdr:rowOff>
    </xdr:to>
    <xdr:cxnSp macro="">
      <xdr:nvCxnSpPr>
        <xdr:cNvPr id="386" name="直線コネクタ 385"/>
        <xdr:cNvCxnSpPr/>
      </xdr:nvCxnSpPr>
      <xdr:spPr>
        <a:xfrm>
          <a:off x="1320800" y="130962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6" name="楕円 395"/>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7"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8" name="楕円 39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9" name="テキスト ボックス 39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400" name="楕円 399"/>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401" name="テキスト ボックス 400"/>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402" name="楕円 401"/>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403" name="テキスト ボックス 402"/>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404" name="楕円 403"/>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405" name="テキスト ボックス 404"/>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経常収支比率分についての公債費以外は、類似団体平均及び埼玉県平均を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a:t>
          </a:r>
          <a:r>
            <a:rPr kumimoji="1" lang="ja-JP" altLang="en-US" sz="1100">
              <a:solidFill>
                <a:sysClr val="windowText" lastClr="000000"/>
              </a:solidFill>
              <a:effectLst/>
              <a:latin typeface="+mn-lt"/>
              <a:ea typeface="+mn-ea"/>
              <a:cs typeface="+mn-cs"/>
            </a:rPr>
            <a:t>ており、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これは幼児教育・保育の無償化による一般財源負担が減少などがあげられる。一方で</a:t>
          </a:r>
          <a:r>
            <a:rPr kumimoji="1" lang="ja-JP" altLang="ja-JP" sz="1100">
              <a:solidFill>
                <a:sysClr val="windowText" lastClr="000000"/>
              </a:solidFill>
              <a:effectLst/>
              <a:latin typeface="+mn-lt"/>
              <a:ea typeface="+mn-ea"/>
              <a:cs typeface="+mn-cs"/>
            </a:rPr>
            <a:t>社会保障関連経費の増による扶助費</a:t>
          </a:r>
          <a:r>
            <a:rPr kumimoji="1" lang="ja-JP" altLang="en-US" sz="1100">
              <a:solidFill>
                <a:sysClr val="windowText" lastClr="000000"/>
              </a:solidFill>
              <a:effectLst/>
              <a:latin typeface="+mn-lt"/>
              <a:ea typeface="+mn-ea"/>
              <a:cs typeface="+mn-cs"/>
            </a:rPr>
            <a:t>は増加しているため</a:t>
          </a:r>
          <a:r>
            <a:rPr kumimoji="1" lang="ja-JP" altLang="ja-JP" sz="1100">
              <a:solidFill>
                <a:sysClr val="windowText" lastClr="000000"/>
              </a:solidFill>
              <a:effectLst/>
              <a:latin typeface="+mn-lt"/>
              <a:ea typeface="+mn-ea"/>
              <a:cs typeface="+mn-cs"/>
            </a:rPr>
            <a:t>、経常収支比率の良化に向けて、事務事業</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経常経費の見直しなどを行</a:t>
          </a:r>
          <a:r>
            <a:rPr kumimoji="1" lang="ja-JP" altLang="en-US" sz="1100">
              <a:solidFill>
                <a:sysClr val="windowText" lastClr="000000"/>
              </a:solidFill>
              <a:effectLst/>
              <a:latin typeface="+mn-lt"/>
              <a:ea typeface="+mn-ea"/>
              <a:cs typeface="+mn-cs"/>
            </a:rPr>
            <a:t>うよう</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46989</xdr:rowOff>
    </xdr:to>
    <xdr:cxnSp macro="">
      <xdr:nvCxnSpPr>
        <xdr:cNvPr id="438" name="直線コネクタ 437"/>
        <xdr:cNvCxnSpPr/>
      </xdr:nvCxnSpPr>
      <xdr:spPr>
        <a:xfrm flipV="1">
          <a:off x="15671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77</xdr:row>
      <xdr:rowOff>46989</xdr:rowOff>
    </xdr:to>
    <xdr:cxnSp macro="">
      <xdr:nvCxnSpPr>
        <xdr:cNvPr id="441" name="直線コネクタ 440"/>
        <xdr:cNvCxnSpPr/>
      </xdr:nvCxnSpPr>
      <xdr:spPr>
        <a:xfrm>
          <a:off x="14782800" y="130581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43180</xdr:rowOff>
    </xdr:to>
    <xdr:cxnSp macro="">
      <xdr:nvCxnSpPr>
        <xdr:cNvPr id="444" name="直線コネクタ 443"/>
        <xdr:cNvCxnSpPr/>
      </xdr:nvCxnSpPr>
      <xdr:spPr>
        <a:xfrm flipV="1">
          <a:off x="13893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43180</xdr:rowOff>
    </xdr:to>
    <xdr:cxnSp macro="">
      <xdr:nvCxnSpPr>
        <xdr:cNvPr id="447" name="直線コネクタ 446"/>
        <xdr:cNvCxnSpPr/>
      </xdr:nvCxnSpPr>
      <xdr:spPr>
        <a:xfrm>
          <a:off x="13004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7" name="楕円 456"/>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8"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9" name="楕円 45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60" name="テキスト ボックス 459"/>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61" name="楕円 460"/>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62" name="テキスト ボックス 461"/>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63" name="楕円 462"/>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64" name="テキスト ボックス 463"/>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65" name="楕円 464"/>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66" name="テキスト ボックス 465"/>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123615</xdr:rowOff>
    </xdr:from>
    <xdr:to>
      <xdr:col>29</xdr:col>
      <xdr:colOff>127000</xdr:colOff>
      <xdr:row>17</xdr:row>
      <xdr:rowOff>141674</xdr:rowOff>
    </xdr:to>
    <xdr:cxnSp macro="">
      <xdr:nvCxnSpPr>
        <xdr:cNvPr id="52" name="直線コネクタ 51"/>
        <xdr:cNvCxnSpPr/>
      </xdr:nvCxnSpPr>
      <xdr:spPr bwMode="auto">
        <a:xfrm>
          <a:off x="5003800" y="3085890"/>
          <a:ext cx="6477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97522</xdr:rowOff>
    </xdr:from>
    <xdr:to>
      <xdr:col>26</xdr:col>
      <xdr:colOff>50800</xdr:colOff>
      <xdr:row>17</xdr:row>
      <xdr:rowOff>123615</xdr:rowOff>
    </xdr:to>
    <xdr:cxnSp macro="">
      <xdr:nvCxnSpPr>
        <xdr:cNvPr id="55" name="直線コネクタ 54"/>
        <xdr:cNvCxnSpPr/>
      </xdr:nvCxnSpPr>
      <xdr:spPr bwMode="auto">
        <a:xfrm>
          <a:off x="4305300" y="3059797"/>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84916</xdr:rowOff>
    </xdr:from>
    <xdr:to>
      <xdr:col>22</xdr:col>
      <xdr:colOff>114300</xdr:colOff>
      <xdr:row>17</xdr:row>
      <xdr:rowOff>97522</xdr:rowOff>
    </xdr:to>
    <xdr:cxnSp macro="">
      <xdr:nvCxnSpPr>
        <xdr:cNvPr id="58" name="直線コネクタ 57"/>
        <xdr:cNvCxnSpPr/>
      </xdr:nvCxnSpPr>
      <xdr:spPr bwMode="auto">
        <a:xfrm>
          <a:off x="3606800" y="3047191"/>
          <a:ext cx="6985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147683</xdr:rowOff>
    </xdr:from>
    <xdr:to>
      <xdr:col>18</xdr:col>
      <xdr:colOff>177800</xdr:colOff>
      <xdr:row>17</xdr:row>
      <xdr:rowOff>84916</xdr:rowOff>
    </xdr:to>
    <xdr:cxnSp macro="">
      <xdr:nvCxnSpPr>
        <xdr:cNvPr id="61" name="直線コネクタ 60"/>
        <xdr:cNvCxnSpPr/>
      </xdr:nvCxnSpPr>
      <xdr:spPr bwMode="auto">
        <a:xfrm>
          <a:off x="2908300" y="2938508"/>
          <a:ext cx="698500" cy="108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90874</xdr:rowOff>
    </xdr:from>
    <xdr:to>
      <xdr:col>29</xdr:col>
      <xdr:colOff>177800</xdr:colOff>
      <xdr:row>18</xdr:row>
      <xdr:rowOff>21024</xdr:rowOff>
    </xdr:to>
    <xdr:sp macro="" textlink="">
      <xdr:nvSpPr>
        <xdr:cNvPr id="71" name="楕円 70"/>
        <xdr:cNvSpPr/>
      </xdr:nvSpPr>
      <xdr:spPr bwMode="auto">
        <a:xfrm>
          <a:off x="5600700" y="305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62951</xdr:rowOff>
    </xdr:from>
    <xdr:ext cx="762000" cy="259045"/>
    <xdr:sp macro="" textlink="">
      <xdr:nvSpPr>
        <xdr:cNvPr id="72" name="人口1人当たり決算額の推移該当値テキスト130"/>
        <xdr:cNvSpPr txBox="1"/>
      </xdr:nvSpPr>
      <xdr:spPr>
        <a:xfrm>
          <a:off x="5740400" y="302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72815</xdr:rowOff>
    </xdr:from>
    <xdr:to>
      <xdr:col>26</xdr:col>
      <xdr:colOff>101600</xdr:colOff>
      <xdr:row>18</xdr:row>
      <xdr:rowOff>2965</xdr:rowOff>
    </xdr:to>
    <xdr:sp macro="" textlink="">
      <xdr:nvSpPr>
        <xdr:cNvPr id="73" name="楕円 72"/>
        <xdr:cNvSpPr/>
      </xdr:nvSpPr>
      <xdr:spPr bwMode="auto">
        <a:xfrm>
          <a:off x="4953000" y="303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159192</xdr:rowOff>
    </xdr:from>
    <xdr:ext cx="736600" cy="259045"/>
    <xdr:sp macro="" textlink="">
      <xdr:nvSpPr>
        <xdr:cNvPr id="74" name="テキスト ボックス 73"/>
        <xdr:cNvSpPr txBox="1"/>
      </xdr:nvSpPr>
      <xdr:spPr>
        <a:xfrm>
          <a:off x="4622800" y="312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46722</xdr:rowOff>
    </xdr:from>
    <xdr:to>
      <xdr:col>22</xdr:col>
      <xdr:colOff>165100</xdr:colOff>
      <xdr:row>17</xdr:row>
      <xdr:rowOff>148322</xdr:rowOff>
    </xdr:to>
    <xdr:sp macro="" textlink="">
      <xdr:nvSpPr>
        <xdr:cNvPr id="75" name="楕円 74"/>
        <xdr:cNvSpPr/>
      </xdr:nvSpPr>
      <xdr:spPr bwMode="auto">
        <a:xfrm>
          <a:off x="4254500" y="300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133099</xdr:rowOff>
    </xdr:from>
    <xdr:ext cx="762000" cy="259045"/>
    <xdr:sp macro="" textlink="">
      <xdr:nvSpPr>
        <xdr:cNvPr id="76" name="テキスト ボックス 75"/>
        <xdr:cNvSpPr txBox="1"/>
      </xdr:nvSpPr>
      <xdr:spPr>
        <a:xfrm>
          <a:off x="3924300" y="309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34116</xdr:rowOff>
    </xdr:from>
    <xdr:to>
      <xdr:col>19</xdr:col>
      <xdr:colOff>38100</xdr:colOff>
      <xdr:row>17</xdr:row>
      <xdr:rowOff>135716</xdr:rowOff>
    </xdr:to>
    <xdr:sp macro="" textlink="">
      <xdr:nvSpPr>
        <xdr:cNvPr id="77" name="楕円 76"/>
        <xdr:cNvSpPr/>
      </xdr:nvSpPr>
      <xdr:spPr bwMode="auto">
        <a:xfrm>
          <a:off x="3556000" y="299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120493</xdr:rowOff>
    </xdr:from>
    <xdr:ext cx="762000" cy="259045"/>
    <xdr:sp macro="" textlink="">
      <xdr:nvSpPr>
        <xdr:cNvPr id="78" name="テキスト ボックス 77"/>
        <xdr:cNvSpPr txBox="1"/>
      </xdr:nvSpPr>
      <xdr:spPr>
        <a:xfrm>
          <a:off x="3225800" y="308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96883</xdr:rowOff>
    </xdr:from>
    <xdr:to>
      <xdr:col>15</xdr:col>
      <xdr:colOff>101600</xdr:colOff>
      <xdr:row>17</xdr:row>
      <xdr:rowOff>27033</xdr:rowOff>
    </xdr:to>
    <xdr:sp macro="" textlink="">
      <xdr:nvSpPr>
        <xdr:cNvPr id="79" name="楕円 78"/>
        <xdr:cNvSpPr/>
      </xdr:nvSpPr>
      <xdr:spPr bwMode="auto">
        <a:xfrm>
          <a:off x="2857500" y="288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11810</xdr:rowOff>
    </xdr:from>
    <xdr:ext cx="762000" cy="259045"/>
    <xdr:sp macro="" textlink="">
      <xdr:nvSpPr>
        <xdr:cNvPr id="80" name="テキスト ボックス 79"/>
        <xdr:cNvSpPr txBox="1"/>
      </xdr:nvSpPr>
      <xdr:spPr>
        <a:xfrm>
          <a:off x="2527300" y="29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233390</xdr:rowOff>
    </xdr:from>
    <xdr:to>
      <xdr:col>29</xdr:col>
      <xdr:colOff>127000</xdr:colOff>
      <xdr:row>35</xdr:row>
      <xdr:rowOff>242123</xdr:rowOff>
    </xdr:to>
    <xdr:cxnSp macro="">
      <xdr:nvCxnSpPr>
        <xdr:cNvPr id="111" name="直線コネクタ 110"/>
        <xdr:cNvCxnSpPr/>
      </xdr:nvCxnSpPr>
      <xdr:spPr bwMode="auto">
        <a:xfrm>
          <a:off x="5003800" y="6843740"/>
          <a:ext cx="647700" cy="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233390</xdr:rowOff>
    </xdr:from>
    <xdr:to>
      <xdr:col>26</xdr:col>
      <xdr:colOff>50800</xdr:colOff>
      <xdr:row>35</xdr:row>
      <xdr:rowOff>239197</xdr:rowOff>
    </xdr:to>
    <xdr:cxnSp macro="">
      <xdr:nvCxnSpPr>
        <xdr:cNvPr id="114" name="直線コネクタ 113"/>
        <xdr:cNvCxnSpPr/>
      </xdr:nvCxnSpPr>
      <xdr:spPr bwMode="auto">
        <a:xfrm flipV="1">
          <a:off x="4305300" y="6843740"/>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239197</xdr:rowOff>
    </xdr:from>
    <xdr:to>
      <xdr:col>22</xdr:col>
      <xdr:colOff>114300</xdr:colOff>
      <xdr:row>35</xdr:row>
      <xdr:rowOff>268046</xdr:rowOff>
    </xdr:to>
    <xdr:cxnSp macro="">
      <xdr:nvCxnSpPr>
        <xdr:cNvPr id="117" name="直線コネクタ 116"/>
        <xdr:cNvCxnSpPr/>
      </xdr:nvCxnSpPr>
      <xdr:spPr bwMode="auto">
        <a:xfrm flipV="1">
          <a:off x="3606800" y="6849547"/>
          <a:ext cx="698500" cy="2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268046</xdr:rowOff>
    </xdr:from>
    <xdr:to>
      <xdr:col>18</xdr:col>
      <xdr:colOff>177800</xdr:colOff>
      <xdr:row>36</xdr:row>
      <xdr:rowOff>85898</xdr:rowOff>
    </xdr:to>
    <xdr:cxnSp macro="">
      <xdr:nvCxnSpPr>
        <xdr:cNvPr id="120" name="直線コネクタ 119"/>
        <xdr:cNvCxnSpPr/>
      </xdr:nvCxnSpPr>
      <xdr:spPr bwMode="auto">
        <a:xfrm flipV="1">
          <a:off x="2908300" y="6878396"/>
          <a:ext cx="698500" cy="16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191323</xdr:rowOff>
    </xdr:from>
    <xdr:to>
      <xdr:col>29</xdr:col>
      <xdr:colOff>177800</xdr:colOff>
      <xdr:row>35</xdr:row>
      <xdr:rowOff>292923</xdr:rowOff>
    </xdr:to>
    <xdr:sp macro="" textlink="">
      <xdr:nvSpPr>
        <xdr:cNvPr id="130" name="楕円 129"/>
        <xdr:cNvSpPr/>
      </xdr:nvSpPr>
      <xdr:spPr bwMode="auto">
        <a:xfrm>
          <a:off x="5600700" y="680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163400</xdr:rowOff>
    </xdr:from>
    <xdr:ext cx="762000" cy="259045"/>
    <xdr:sp macro="" textlink="">
      <xdr:nvSpPr>
        <xdr:cNvPr id="131" name="人口1人当たり決算額の推移該当値テキスト445"/>
        <xdr:cNvSpPr txBox="1"/>
      </xdr:nvSpPr>
      <xdr:spPr>
        <a:xfrm>
          <a:off x="5740400" y="677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182590</xdr:rowOff>
    </xdr:from>
    <xdr:to>
      <xdr:col>26</xdr:col>
      <xdr:colOff>101600</xdr:colOff>
      <xdr:row>35</xdr:row>
      <xdr:rowOff>284190</xdr:rowOff>
    </xdr:to>
    <xdr:sp macro="" textlink="">
      <xdr:nvSpPr>
        <xdr:cNvPr id="132" name="楕円 131"/>
        <xdr:cNvSpPr/>
      </xdr:nvSpPr>
      <xdr:spPr bwMode="auto">
        <a:xfrm>
          <a:off x="4953000" y="679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268967</xdr:rowOff>
    </xdr:from>
    <xdr:ext cx="736600" cy="259045"/>
    <xdr:sp macro="" textlink="">
      <xdr:nvSpPr>
        <xdr:cNvPr id="133" name="テキスト ボックス 132"/>
        <xdr:cNvSpPr txBox="1"/>
      </xdr:nvSpPr>
      <xdr:spPr>
        <a:xfrm>
          <a:off x="4622800" y="687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188397</xdr:rowOff>
    </xdr:from>
    <xdr:to>
      <xdr:col>22</xdr:col>
      <xdr:colOff>165100</xdr:colOff>
      <xdr:row>35</xdr:row>
      <xdr:rowOff>289997</xdr:rowOff>
    </xdr:to>
    <xdr:sp macro="" textlink="">
      <xdr:nvSpPr>
        <xdr:cNvPr id="134" name="楕円 133"/>
        <xdr:cNvSpPr/>
      </xdr:nvSpPr>
      <xdr:spPr bwMode="auto">
        <a:xfrm>
          <a:off x="4254500" y="679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274774</xdr:rowOff>
    </xdr:from>
    <xdr:ext cx="762000" cy="259045"/>
    <xdr:sp macro="" textlink="">
      <xdr:nvSpPr>
        <xdr:cNvPr id="135" name="テキスト ボックス 134"/>
        <xdr:cNvSpPr txBox="1"/>
      </xdr:nvSpPr>
      <xdr:spPr>
        <a:xfrm>
          <a:off x="3924300" y="688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217246</xdr:rowOff>
    </xdr:from>
    <xdr:to>
      <xdr:col>19</xdr:col>
      <xdr:colOff>38100</xdr:colOff>
      <xdr:row>35</xdr:row>
      <xdr:rowOff>318846</xdr:rowOff>
    </xdr:to>
    <xdr:sp macro="" textlink="">
      <xdr:nvSpPr>
        <xdr:cNvPr id="136" name="楕円 135"/>
        <xdr:cNvSpPr/>
      </xdr:nvSpPr>
      <xdr:spPr bwMode="auto">
        <a:xfrm>
          <a:off x="3556000" y="682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303623</xdr:rowOff>
    </xdr:from>
    <xdr:ext cx="762000" cy="259045"/>
    <xdr:sp macro="" textlink="">
      <xdr:nvSpPr>
        <xdr:cNvPr id="137" name="テキスト ボックス 136"/>
        <xdr:cNvSpPr txBox="1"/>
      </xdr:nvSpPr>
      <xdr:spPr>
        <a:xfrm>
          <a:off x="3225800" y="69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35098</xdr:rowOff>
    </xdr:from>
    <xdr:to>
      <xdr:col>15</xdr:col>
      <xdr:colOff>101600</xdr:colOff>
      <xdr:row>36</xdr:row>
      <xdr:rowOff>136698</xdr:rowOff>
    </xdr:to>
    <xdr:sp macro="" textlink="">
      <xdr:nvSpPr>
        <xdr:cNvPr id="138" name="楕円 137"/>
        <xdr:cNvSpPr/>
      </xdr:nvSpPr>
      <xdr:spPr bwMode="auto">
        <a:xfrm>
          <a:off x="2857500" y="698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121475</xdr:rowOff>
    </xdr:from>
    <xdr:ext cx="762000" cy="259045"/>
    <xdr:sp macro="" textlink="">
      <xdr:nvSpPr>
        <xdr:cNvPr id="139" name="テキスト ボックス 138"/>
        <xdr:cNvSpPr txBox="1"/>
      </xdr:nvSpPr>
      <xdr:spPr>
        <a:xfrm>
          <a:off x="2527300" y="707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114,306
111,311
14.64
39,075,694
37,141,528
1,399,350
22,342,069
40,010,917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160339</xdr:rowOff>
    </xdr:from>
    <xdr:to>
      <xdr:col>24</xdr:col>
      <xdr:colOff>63500</xdr:colOff>
      <xdr:row>36</xdr:row>
      <xdr:rowOff>164258</xdr:rowOff>
    </xdr:to>
    <xdr:cxnSp macro="">
      <xdr:nvCxnSpPr>
        <xdr:cNvPr id="63" name="直線コネクタ 62"/>
        <xdr:cNvCxnSpPr/>
      </xdr:nvCxnSpPr>
      <xdr:spPr>
        <a:xfrm flipV="1">
          <a:off x="3797300" y="6332539"/>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112627</xdr:rowOff>
    </xdr:from>
    <xdr:to>
      <xdr:col>19</xdr:col>
      <xdr:colOff>177800</xdr:colOff>
      <xdr:row>36</xdr:row>
      <xdr:rowOff>164258</xdr:rowOff>
    </xdr:to>
    <xdr:cxnSp macro="">
      <xdr:nvCxnSpPr>
        <xdr:cNvPr id="66" name="直線コネクタ 65"/>
        <xdr:cNvCxnSpPr/>
      </xdr:nvCxnSpPr>
      <xdr:spPr>
        <a:xfrm>
          <a:off x="2908300" y="6284827"/>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108414</xdr:rowOff>
    </xdr:from>
    <xdr:to>
      <xdr:col>15</xdr:col>
      <xdr:colOff>50800</xdr:colOff>
      <xdr:row>36</xdr:row>
      <xdr:rowOff>112627</xdr:rowOff>
    </xdr:to>
    <xdr:cxnSp macro="">
      <xdr:nvCxnSpPr>
        <xdr:cNvPr id="69" name="直線コネクタ 68"/>
        <xdr:cNvCxnSpPr/>
      </xdr:nvCxnSpPr>
      <xdr:spPr>
        <a:xfrm>
          <a:off x="2019300" y="6280614"/>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47346</xdr:rowOff>
    </xdr:from>
    <xdr:to>
      <xdr:col>10</xdr:col>
      <xdr:colOff>114300</xdr:colOff>
      <xdr:row>36</xdr:row>
      <xdr:rowOff>108414</xdr:rowOff>
    </xdr:to>
    <xdr:cxnSp macro="">
      <xdr:nvCxnSpPr>
        <xdr:cNvPr id="72" name="直線コネクタ 71"/>
        <xdr:cNvCxnSpPr/>
      </xdr:nvCxnSpPr>
      <xdr:spPr>
        <a:xfrm>
          <a:off x="1130300" y="6219546"/>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109539</xdr:rowOff>
    </xdr:from>
    <xdr:to>
      <xdr:col>24</xdr:col>
      <xdr:colOff>114300</xdr:colOff>
      <xdr:row>37</xdr:row>
      <xdr:rowOff>39689</xdr:rowOff>
    </xdr:to>
    <xdr:sp macro="" textlink="">
      <xdr:nvSpPr>
        <xdr:cNvPr id="82" name="楕円 81"/>
        <xdr:cNvSpPr/>
      </xdr:nvSpPr>
      <xdr:spPr>
        <a:xfrm>
          <a:off x="4584700" y="62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87966</xdr:rowOff>
    </xdr:from>
    <xdr:ext cx="534377" cy="259045"/>
    <xdr:sp macro="" textlink="">
      <xdr:nvSpPr>
        <xdr:cNvPr id="83" name="人件費該当値テキスト"/>
        <xdr:cNvSpPr txBox="1"/>
      </xdr:nvSpPr>
      <xdr:spPr>
        <a:xfrm>
          <a:off x="4686300" y="62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113458</xdr:rowOff>
    </xdr:from>
    <xdr:to>
      <xdr:col>20</xdr:col>
      <xdr:colOff>38100</xdr:colOff>
      <xdr:row>37</xdr:row>
      <xdr:rowOff>43608</xdr:rowOff>
    </xdr:to>
    <xdr:sp macro="" textlink="">
      <xdr:nvSpPr>
        <xdr:cNvPr id="84" name="楕円 83"/>
        <xdr:cNvSpPr/>
      </xdr:nvSpPr>
      <xdr:spPr>
        <a:xfrm>
          <a:off x="3746500" y="62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34735</xdr:rowOff>
    </xdr:from>
    <xdr:ext cx="534377" cy="259045"/>
    <xdr:sp macro="" textlink="">
      <xdr:nvSpPr>
        <xdr:cNvPr id="85" name="テキスト ボックス 84"/>
        <xdr:cNvSpPr txBox="1"/>
      </xdr:nvSpPr>
      <xdr:spPr>
        <a:xfrm>
          <a:off x="3530111" y="63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61827</xdr:rowOff>
    </xdr:from>
    <xdr:to>
      <xdr:col>15</xdr:col>
      <xdr:colOff>101600</xdr:colOff>
      <xdr:row>36</xdr:row>
      <xdr:rowOff>163427</xdr:rowOff>
    </xdr:to>
    <xdr:sp macro="" textlink="">
      <xdr:nvSpPr>
        <xdr:cNvPr id="86" name="楕円 85"/>
        <xdr:cNvSpPr/>
      </xdr:nvSpPr>
      <xdr:spPr>
        <a:xfrm>
          <a:off x="2857500" y="62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154554</xdr:rowOff>
    </xdr:from>
    <xdr:ext cx="534377" cy="259045"/>
    <xdr:sp macro="" textlink="">
      <xdr:nvSpPr>
        <xdr:cNvPr id="87" name="テキスト ボックス 86"/>
        <xdr:cNvSpPr txBox="1"/>
      </xdr:nvSpPr>
      <xdr:spPr>
        <a:xfrm>
          <a:off x="2641111" y="63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57614</xdr:rowOff>
    </xdr:from>
    <xdr:to>
      <xdr:col>10</xdr:col>
      <xdr:colOff>165100</xdr:colOff>
      <xdr:row>36</xdr:row>
      <xdr:rowOff>159214</xdr:rowOff>
    </xdr:to>
    <xdr:sp macro="" textlink="">
      <xdr:nvSpPr>
        <xdr:cNvPr id="88" name="楕円 87"/>
        <xdr:cNvSpPr/>
      </xdr:nvSpPr>
      <xdr:spPr>
        <a:xfrm>
          <a:off x="1968500" y="62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150341</xdr:rowOff>
    </xdr:from>
    <xdr:ext cx="534377" cy="259045"/>
    <xdr:sp macro="" textlink="">
      <xdr:nvSpPr>
        <xdr:cNvPr id="89" name="テキスト ボックス 88"/>
        <xdr:cNvSpPr txBox="1"/>
      </xdr:nvSpPr>
      <xdr:spPr>
        <a:xfrm>
          <a:off x="1752111" y="63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167996</xdr:rowOff>
    </xdr:from>
    <xdr:to>
      <xdr:col>6</xdr:col>
      <xdr:colOff>38100</xdr:colOff>
      <xdr:row>36</xdr:row>
      <xdr:rowOff>98146</xdr:rowOff>
    </xdr:to>
    <xdr:sp macro="" textlink="">
      <xdr:nvSpPr>
        <xdr:cNvPr id="90" name="楕円 89"/>
        <xdr:cNvSpPr/>
      </xdr:nvSpPr>
      <xdr:spPr>
        <a:xfrm>
          <a:off x="1079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89273</xdr:rowOff>
    </xdr:from>
    <xdr:ext cx="534377" cy="259045"/>
    <xdr:sp macro="" textlink="">
      <xdr:nvSpPr>
        <xdr:cNvPr id="91" name="テキスト ボックス 90"/>
        <xdr:cNvSpPr txBox="1"/>
      </xdr:nvSpPr>
      <xdr:spPr>
        <a:xfrm>
          <a:off x="863111" y="62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155797</xdr:rowOff>
    </xdr:from>
    <xdr:to>
      <xdr:col>24</xdr:col>
      <xdr:colOff>63500</xdr:colOff>
      <xdr:row>57</xdr:row>
      <xdr:rowOff>55423</xdr:rowOff>
    </xdr:to>
    <xdr:cxnSp macro="">
      <xdr:nvCxnSpPr>
        <xdr:cNvPr id="121" name="直線コネクタ 120"/>
        <xdr:cNvCxnSpPr/>
      </xdr:nvCxnSpPr>
      <xdr:spPr>
        <a:xfrm flipV="1">
          <a:off x="3797300" y="9756997"/>
          <a:ext cx="838200" cy="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19571</xdr:rowOff>
    </xdr:from>
    <xdr:to>
      <xdr:col>19</xdr:col>
      <xdr:colOff>177800</xdr:colOff>
      <xdr:row>57</xdr:row>
      <xdr:rowOff>55423</xdr:rowOff>
    </xdr:to>
    <xdr:cxnSp macro="">
      <xdr:nvCxnSpPr>
        <xdr:cNvPr id="124" name="直線コネクタ 123"/>
        <xdr:cNvCxnSpPr/>
      </xdr:nvCxnSpPr>
      <xdr:spPr>
        <a:xfrm>
          <a:off x="2908300" y="9792221"/>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19571</xdr:rowOff>
    </xdr:from>
    <xdr:to>
      <xdr:col>15</xdr:col>
      <xdr:colOff>50800</xdr:colOff>
      <xdr:row>57</xdr:row>
      <xdr:rowOff>24257</xdr:rowOff>
    </xdr:to>
    <xdr:cxnSp macro="">
      <xdr:nvCxnSpPr>
        <xdr:cNvPr id="127" name="直線コネクタ 126"/>
        <xdr:cNvCxnSpPr/>
      </xdr:nvCxnSpPr>
      <xdr:spPr>
        <a:xfrm flipV="1">
          <a:off x="2019300" y="979222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16313</xdr:rowOff>
    </xdr:from>
    <xdr:to>
      <xdr:col>10</xdr:col>
      <xdr:colOff>114300</xdr:colOff>
      <xdr:row>57</xdr:row>
      <xdr:rowOff>24257</xdr:rowOff>
    </xdr:to>
    <xdr:cxnSp macro="">
      <xdr:nvCxnSpPr>
        <xdr:cNvPr id="130" name="直線コネクタ 129"/>
        <xdr:cNvCxnSpPr/>
      </xdr:nvCxnSpPr>
      <xdr:spPr>
        <a:xfrm>
          <a:off x="1130300" y="9788963"/>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104997</xdr:rowOff>
    </xdr:from>
    <xdr:to>
      <xdr:col>24</xdr:col>
      <xdr:colOff>114300</xdr:colOff>
      <xdr:row>57</xdr:row>
      <xdr:rowOff>35147</xdr:rowOff>
    </xdr:to>
    <xdr:sp macro="" textlink="">
      <xdr:nvSpPr>
        <xdr:cNvPr id="140" name="楕円 139"/>
        <xdr:cNvSpPr/>
      </xdr:nvSpPr>
      <xdr:spPr>
        <a:xfrm>
          <a:off x="4584700" y="97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127874</xdr:rowOff>
    </xdr:from>
    <xdr:ext cx="534377" cy="259045"/>
    <xdr:sp macro="" textlink="">
      <xdr:nvSpPr>
        <xdr:cNvPr id="141" name="物件費該当値テキスト"/>
        <xdr:cNvSpPr txBox="1"/>
      </xdr:nvSpPr>
      <xdr:spPr>
        <a:xfrm>
          <a:off x="4686300" y="95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4623</xdr:rowOff>
    </xdr:from>
    <xdr:to>
      <xdr:col>20</xdr:col>
      <xdr:colOff>38100</xdr:colOff>
      <xdr:row>57</xdr:row>
      <xdr:rowOff>106223</xdr:rowOff>
    </xdr:to>
    <xdr:sp macro="" textlink="">
      <xdr:nvSpPr>
        <xdr:cNvPr id="142" name="楕円 141"/>
        <xdr:cNvSpPr/>
      </xdr:nvSpPr>
      <xdr:spPr>
        <a:xfrm>
          <a:off x="3746500" y="97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122750</xdr:rowOff>
    </xdr:from>
    <xdr:ext cx="534377" cy="259045"/>
    <xdr:sp macro="" textlink="">
      <xdr:nvSpPr>
        <xdr:cNvPr id="143" name="テキスト ボックス 142"/>
        <xdr:cNvSpPr txBox="1"/>
      </xdr:nvSpPr>
      <xdr:spPr>
        <a:xfrm>
          <a:off x="3530111" y="95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140221</xdr:rowOff>
    </xdr:from>
    <xdr:to>
      <xdr:col>15</xdr:col>
      <xdr:colOff>101600</xdr:colOff>
      <xdr:row>57</xdr:row>
      <xdr:rowOff>70371</xdr:rowOff>
    </xdr:to>
    <xdr:sp macro="" textlink="">
      <xdr:nvSpPr>
        <xdr:cNvPr id="144" name="楕円 143"/>
        <xdr:cNvSpPr/>
      </xdr:nvSpPr>
      <xdr:spPr>
        <a:xfrm>
          <a:off x="2857500" y="97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86898</xdr:rowOff>
    </xdr:from>
    <xdr:ext cx="534377" cy="259045"/>
    <xdr:sp macro="" textlink="">
      <xdr:nvSpPr>
        <xdr:cNvPr id="145" name="テキスト ボックス 144"/>
        <xdr:cNvSpPr txBox="1"/>
      </xdr:nvSpPr>
      <xdr:spPr>
        <a:xfrm>
          <a:off x="2641111" y="95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144907</xdr:rowOff>
    </xdr:from>
    <xdr:to>
      <xdr:col>10</xdr:col>
      <xdr:colOff>165100</xdr:colOff>
      <xdr:row>57</xdr:row>
      <xdr:rowOff>75057</xdr:rowOff>
    </xdr:to>
    <xdr:sp macro="" textlink="">
      <xdr:nvSpPr>
        <xdr:cNvPr id="146" name="楕円 145"/>
        <xdr:cNvSpPr/>
      </xdr:nvSpPr>
      <xdr:spPr>
        <a:xfrm>
          <a:off x="1968500" y="97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91584</xdr:rowOff>
    </xdr:from>
    <xdr:ext cx="534377" cy="259045"/>
    <xdr:sp macro="" textlink="">
      <xdr:nvSpPr>
        <xdr:cNvPr id="147" name="テキスト ボックス 146"/>
        <xdr:cNvSpPr txBox="1"/>
      </xdr:nvSpPr>
      <xdr:spPr>
        <a:xfrm>
          <a:off x="1752111" y="95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136963</xdr:rowOff>
    </xdr:from>
    <xdr:to>
      <xdr:col>6</xdr:col>
      <xdr:colOff>38100</xdr:colOff>
      <xdr:row>57</xdr:row>
      <xdr:rowOff>67113</xdr:rowOff>
    </xdr:to>
    <xdr:sp macro="" textlink="">
      <xdr:nvSpPr>
        <xdr:cNvPr id="148" name="楕円 147"/>
        <xdr:cNvSpPr/>
      </xdr:nvSpPr>
      <xdr:spPr>
        <a:xfrm>
          <a:off x="1079500" y="97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83640</xdr:rowOff>
    </xdr:from>
    <xdr:ext cx="534377" cy="259045"/>
    <xdr:sp macro="" textlink="">
      <xdr:nvSpPr>
        <xdr:cNvPr id="149" name="テキスト ボックス 148"/>
        <xdr:cNvSpPr txBox="1"/>
      </xdr:nvSpPr>
      <xdr:spPr>
        <a:xfrm>
          <a:off x="863111" y="95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110852</xdr:rowOff>
    </xdr:from>
    <xdr:to>
      <xdr:col>24</xdr:col>
      <xdr:colOff>63500</xdr:colOff>
      <xdr:row>78</xdr:row>
      <xdr:rowOff>40531</xdr:rowOff>
    </xdr:to>
    <xdr:cxnSp macro="">
      <xdr:nvCxnSpPr>
        <xdr:cNvPr id="180" name="直線コネクタ 179"/>
        <xdr:cNvCxnSpPr/>
      </xdr:nvCxnSpPr>
      <xdr:spPr>
        <a:xfrm flipV="1">
          <a:off x="3797300" y="13312502"/>
          <a:ext cx="838200" cy="1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40531</xdr:rowOff>
    </xdr:from>
    <xdr:to>
      <xdr:col>19</xdr:col>
      <xdr:colOff>177800</xdr:colOff>
      <xdr:row>78</xdr:row>
      <xdr:rowOff>138393</xdr:rowOff>
    </xdr:to>
    <xdr:cxnSp macro="">
      <xdr:nvCxnSpPr>
        <xdr:cNvPr id="183" name="直線コネクタ 182"/>
        <xdr:cNvCxnSpPr/>
      </xdr:nvCxnSpPr>
      <xdr:spPr>
        <a:xfrm flipV="1">
          <a:off x="2908300" y="13413631"/>
          <a:ext cx="889000" cy="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121847</xdr:rowOff>
    </xdr:from>
    <xdr:to>
      <xdr:col>15</xdr:col>
      <xdr:colOff>50800</xdr:colOff>
      <xdr:row>78</xdr:row>
      <xdr:rowOff>138393</xdr:rowOff>
    </xdr:to>
    <xdr:cxnSp macro="">
      <xdr:nvCxnSpPr>
        <xdr:cNvPr id="186" name="直線コネクタ 185"/>
        <xdr:cNvCxnSpPr/>
      </xdr:nvCxnSpPr>
      <xdr:spPr>
        <a:xfrm>
          <a:off x="2019300" y="13494947"/>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102471</xdr:rowOff>
    </xdr:from>
    <xdr:to>
      <xdr:col>10</xdr:col>
      <xdr:colOff>114300</xdr:colOff>
      <xdr:row>78</xdr:row>
      <xdr:rowOff>121847</xdr:rowOff>
    </xdr:to>
    <xdr:cxnSp macro="">
      <xdr:nvCxnSpPr>
        <xdr:cNvPr id="189" name="直線コネクタ 188"/>
        <xdr:cNvCxnSpPr/>
      </xdr:nvCxnSpPr>
      <xdr:spPr>
        <a:xfrm>
          <a:off x="1130300" y="13475571"/>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60052</xdr:rowOff>
    </xdr:from>
    <xdr:to>
      <xdr:col>24</xdr:col>
      <xdr:colOff>114300</xdr:colOff>
      <xdr:row>77</xdr:row>
      <xdr:rowOff>161652</xdr:rowOff>
    </xdr:to>
    <xdr:sp macro="" textlink="">
      <xdr:nvSpPr>
        <xdr:cNvPr id="199" name="楕円 198"/>
        <xdr:cNvSpPr/>
      </xdr:nvSpPr>
      <xdr:spPr>
        <a:xfrm>
          <a:off x="4584700" y="132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38479</xdr:rowOff>
    </xdr:from>
    <xdr:ext cx="469744" cy="259045"/>
    <xdr:sp macro="" textlink="">
      <xdr:nvSpPr>
        <xdr:cNvPr id="200" name="維持補修費該当値テキスト"/>
        <xdr:cNvSpPr txBox="1"/>
      </xdr:nvSpPr>
      <xdr:spPr>
        <a:xfrm>
          <a:off x="4686300" y="132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161181</xdr:rowOff>
    </xdr:from>
    <xdr:to>
      <xdr:col>20</xdr:col>
      <xdr:colOff>38100</xdr:colOff>
      <xdr:row>78</xdr:row>
      <xdr:rowOff>91331</xdr:rowOff>
    </xdr:to>
    <xdr:sp macro="" textlink="">
      <xdr:nvSpPr>
        <xdr:cNvPr id="201" name="楕円 200"/>
        <xdr:cNvSpPr/>
      </xdr:nvSpPr>
      <xdr:spPr>
        <a:xfrm>
          <a:off x="3746500" y="133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82458</xdr:rowOff>
    </xdr:from>
    <xdr:ext cx="469744" cy="259045"/>
    <xdr:sp macro="" textlink="">
      <xdr:nvSpPr>
        <xdr:cNvPr id="202" name="テキスト ボックス 201"/>
        <xdr:cNvSpPr txBox="1"/>
      </xdr:nvSpPr>
      <xdr:spPr>
        <a:xfrm>
          <a:off x="3562428" y="134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87593</xdr:rowOff>
    </xdr:from>
    <xdr:to>
      <xdr:col>15</xdr:col>
      <xdr:colOff>101600</xdr:colOff>
      <xdr:row>79</xdr:row>
      <xdr:rowOff>17743</xdr:rowOff>
    </xdr:to>
    <xdr:sp macro="" textlink="">
      <xdr:nvSpPr>
        <xdr:cNvPr id="203" name="楕円 202"/>
        <xdr:cNvSpPr/>
      </xdr:nvSpPr>
      <xdr:spPr>
        <a:xfrm>
          <a:off x="2857500" y="134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8870</xdr:rowOff>
    </xdr:from>
    <xdr:ext cx="469744" cy="259045"/>
    <xdr:sp macro="" textlink="">
      <xdr:nvSpPr>
        <xdr:cNvPr id="204" name="テキスト ボックス 203"/>
        <xdr:cNvSpPr txBox="1"/>
      </xdr:nvSpPr>
      <xdr:spPr>
        <a:xfrm>
          <a:off x="2673428" y="135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71047</xdr:rowOff>
    </xdr:from>
    <xdr:to>
      <xdr:col>10</xdr:col>
      <xdr:colOff>165100</xdr:colOff>
      <xdr:row>79</xdr:row>
      <xdr:rowOff>1197</xdr:rowOff>
    </xdr:to>
    <xdr:sp macro="" textlink="">
      <xdr:nvSpPr>
        <xdr:cNvPr id="205" name="楕円 204"/>
        <xdr:cNvSpPr/>
      </xdr:nvSpPr>
      <xdr:spPr>
        <a:xfrm>
          <a:off x="1968500" y="134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163774</xdr:rowOff>
    </xdr:from>
    <xdr:ext cx="469744" cy="259045"/>
    <xdr:sp macro="" textlink="">
      <xdr:nvSpPr>
        <xdr:cNvPr id="206" name="テキスト ボックス 205"/>
        <xdr:cNvSpPr txBox="1"/>
      </xdr:nvSpPr>
      <xdr:spPr>
        <a:xfrm>
          <a:off x="1784428" y="1353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51671</xdr:rowOff>
    </xdr:from>
    <xdr:to>
      <xdr:col>6</xdr:col>
      <xdr:colOff>38100</xdr:colOff>
      <xdr:row>78</xdr:row>
      <xdr:rowOff>153271</xdr:rowOff>
    </xdr:to>
    <xdr:sp macro="" textlink="">
      <xdr:nvSpPr>
        <xdr:cNvPr id="207" name="楕円 206"/>
        <xdr:cNvSpPr/>
      </xdr:nvSpPr>
      <xdr:spPr>
        <a:xfrm>
          <a:off x="1079500" y="134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144398</xdr:rowOff>
    </xdr:from>
    <xdr:ext cx="469744" cy="259045"/>
    <xdr:sp macro="" textlink="">
      <xdr:nvSpPr>
        <xdr:cNvPr id="208" name="テキスト ボックス 207"/>
        <xdr:cNvSpPr txBox="1"/>
      </xdr:nvSpPr>
      <xdr:spPr>
        <a:xfrm>
          <a:off x="895428" y="135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119418</xdr:rowOff>
    </xdr:from>
    <xdr:to>
      <xdr:col>24</xdr:col>
      <xdr:colOff>63500</xdr:colOff>
      <xdr:row>97</xdr:row>
      <xdr:rowOff>9156</xdr:rowOff>
    </xdr:to>
    <xdr:cxnSp macro="">
      <xdr:nvCxnSpPr>
        <xdr:cNvPr id="238" name="直線コネクタ 237"/>
        <xdr:cNvCxnSpPr/>
      </xdr:nvCxnSpPr>
      <xdr:spPr>
        <a:xfrm flipV="1">
          <a:off x="3797300" y="16578618"/>
          <a:ext cx="8382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9156</xdr:rowOff>
    </xdr:from>
    <xdr:to>
      <xdr:col>19</xdr:col>
      <xdr:colOff>177800</xdr:colOff>
      <xdr:row>97</xdr:row>
      <xdr:rowOff>23585</xdr:rowOff>
    </xdr:to>
    <xdr:cxnSp macro="">
      <xdr:nvCxnSpPr>
        <xdr:cNvPr id="241" name="直線コネクタ 240"/>
        <xdr:cNvCxnSpPr/>
      </xdr:nvCxnSpPr>
      <xdr:spPr>
        <a:xfrm flipV="1">
          <a:off x="2908300" y="16639806"/>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23585</xdr:rowOff>
    </xdr:from>
    <xdr:to>
      <xdr:col>15</xdr:col>
      <xdr:colOff>50800</xdr:colOff>
      <xdr:row>97</xdr:row>
      <xdr:rowOff>57341</xdr:rowOff>
    </xdr:to>
    <xdr:cxnSp macro="">
      <xdr:nvCxnSpPr>
        <xdr:cNvPr id="244" name="直線コネクタ 243"/>
        <xdr:cNvCxnSpPr/>
      </xdr:nvCxnSpPr>
      <xdr:spPr>
        <a:xfrm flipV="1">
          <a:off x="2019300" y="16654235"/>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57341</xdr:rowOff>
    </xdr:from>
    <xdr:to>
      <xdr:col>10</xdr:col>
      <xdr:colOff>114300</xdr:colOff>
      <xdr:row>97</xdr:row>
      <xdr:rowOff>137122</xdr:rowOff>
    </xdr:to>
    <xdr:cxnSp macro="">
      <xdr:nvCxnSpPr>
        <xdr:cNvPr id="247" name="直線コネクタ 246"/>
        <xdr:cNvCxnSpPr/>
      </xdr:nvCxnSpPr>
      <xdr:spPr>
        <a:xfrm flipV="1">
          <a:off x="1130300" y="16687991"/>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68618</xdr:rowOff>
    </xdr:from>
    <xdr:to>
      <xdr:col>24</xdr:col>
      <xdr:colOff>114300</xdr:colOff>
      <xdr:row>96</xdr:row>
      <xdr:rowOff>170218</xdr:rowOff>
    </xdr:to>
    <xdr:sp macro="" textlink="">
      <xdr:nvSpPr>
        <xdr:cNvPr id="257" name="楕円 256"/>
        <xdr:cNvSpPr/>
      </xdr:nvSpPr>
      <xdr:spPr>
        <a:xfrm>
          <a:off x="4584700" y="165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47045</xdr:rowOff>
    </xdr:from>
    <xdr:ext cx="534377" cy="259045"/>
    <xdr:sp macro="" textlink="">
      <xdr:nvSpPr>
        <xdr:cNvPr id="258" name="扶助費該当値テキスト"/>
        <xdr:cNvSpPr txBox="1"/>
      </xdr:nvSpPr>
      <xdr:spPr>
        <a:xfrm>
          <a:off x="4686300" y="165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129806</xdr:rowOff>
    </xdr:from>
    <xdr:to>
      <xdr:col>20</xdr:col>
      <xdr:colOff>38100</xdr:colOff>
      <xdr:row>97</xdr:row>
      <xdr:rowOff>59956</xdr:rowOff>
    </xdr:to>
    <xdr:sp macro="" textlink="">
      <xdr:nvSpPr>
        <xdr:cNvPr id="259" name="楕円 258"/>
        <xdr:cNvSpPr/>
      </xdr:nvSpPr>
      <xdr:spPr>
        <a:xfrm>
          <a:off x="3746500" y="16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51083</xdr:rowOff>
    </xdr:from>
    <xdr:ext cx="534377" cy="259045"/>
    <xdr:sp macro="" textlink="">
      <xdr:nvSpPr>
        <xdr:cNvPr id="260" name="テキスト ボックス 259"/>
        <xdr:cNvSpPr txBox="1"/>
      </xdr:nvSpPr>
      <xdr:spPr>
        <a:xfrm>
          <a:off x="3530111" y="166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144235</xdr:rowOff>
    </xdr:from>
    <xdr:to>
      <xdr:col>15</xdr:col>
      <xdr:colOff>101600</xdr:colOff>
      <xdr:row>97</xdr:row>
      <xdr:rowOff>74385</xdr:rowOff>
    </xdr:to>
    <xdr:sp macro="" textlink="">
      <xdr:nvSpPr>
        <xdr:cNvPr id="261" name="楕円 260"/>
        <xdr:cNvSpPr/>
      </xdr:nvSpPr>
      <xdr:spPr>
        <a:xfrm>
          <a:off x="2857500" y="166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65512</xdr:rowOff>
    </xdr:from>
    <xdr:ext cx="534377" cy="259045"/>
    <xdr:sp macro="" textlink="">
      <xdr:nvSpPr>
        <xdr:cNvPr id="262" name="テキスト ボックス 261"/>
        <xdr:cNvSpPr txBox="1"/>
      </xdr:nvSpPr>
      <xdr:spPr>
        <a:xfrm>
          <a:off x="2641111" y="166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6541</xdr:rowOff>
    </xdr:from>
    <xdr:to>
      <xdr:col>10</xdr:col>
      <xdr:colOff>165100</xdr:colOff>
      <xdr:row>97</xdr:row>
      <xdr:rowOff>108141</xdr:rowOff>
    </xdr:to>
    <xdr:sp macro="" textlink="">
      <xdr:nvSpPr>
        <xdr:cNvPr id="263" name="楕円 262"/>
        <xdr:cNvSpPr/>
      </xdr:nvSpPr>
      <xdr:spPr>
        <a:xfrm>
          <a:off x="1968500" y="16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99268</xdr:rowOff>
    </xdr:from>
    <xdr:ext cx="534377" cy="259045"/>
    <xdr:sp macro="" textlink="">
      <xdr:nvSpPr>
        <xdr:cNvPr id="264" name="テキスト ボックス 263"/>
        <xdr:cNvSpPr txBox="1"/>
      </xdr:nvSpPr>
      <xdr:spPr>
        <a:xfrm>
          <a:off x="1752111" y="16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86322</xdr:rowOff>
    </xdr:from>
    <xdr:to>
      <xdr:col>6</xdr:col>
      <xdr:colOff>38100</xdr:colOff>
      <xdr:row>98</xdr:row>
      <xdr:rowOff>16472</xdr:rowOff>
    </xdr:to>
    <xdr:sp macro="" textlink="">
      <xdr:nvSpPr>
        <xdr:cNvPr id="265" name="楕円 264"/>
        <xdr:cNvSpPr/>
      </xdr:nvSpPr>
      <xdr:spPr>
        <a:xfrm>
          <a:off x="1079500" y="167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7599</xdr:rowOff>
    </xdr:from>
    <xdr:ext cx="534377" cy="259045"/>
    <xdr:sp macro="" textlink="">
      <xdr:nvSpPr>
        <xdr:cNvPr id="266" name="テキスト ボックス 265"/>
        <xdr:cNvSpPr txBox="1"/>
      </xdr:nvSpPr>
      <xdr:spPr>
        <a:xfrm>
          <a:off x="863111" y="168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11561</xdr:rowOff>
    </xdr:from>
    <xdr:to>
      <xdr:col>55</xdr:col>
      <xdr:colOff>0</xdr:colOff>
      <xdr:row>38</xdr:row>
      <xdr:rowOff>12105</xdr:rowOff>
    </xdr:to>
    <xdr:cxnSp macro="">
      <xdr:nvCxnSpPr>
        <xdr:cNvPr id="293" name="直線コネクタ 292"/>
        <xdr:cNvCxnSpPr/>
      </xdr:nvCxnSpPr>
      <xdr:spPr>
        <a:xfrm flipV="1">
          <a:off x="9639300" y="6526661"/>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8671</xdr:rowOff>
    </xdr:from>
    <xdr:to>
      <xdr:col>50</xdr:col>
      <xdr:colOff>114300</xdr:colOff>
      <xdr:row>38</xdr:row>
      <xdr:rowOff>12105</xdr:rowOff>
    </xdr:to>
    <xdr:cxnSp macro="">
      <xdr:nvCxnSpPr>
        <xdr:cNvPr id="296" name="直線コネクタ 295"/>
        <xdr:cNvCxnSpPr/>
      </xdr:nvCxnSpPr>
      <xdr:spPr>
        <a:xfrm>
          <a:off x="8750300" y="6523771"/>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8671</xdr:rowOff>
    </xdr:from>
    <xdr:to>
      <xdr:col>45</xdr:col>
      <xdr:colOff>177800</xdr:colOff>
      <xdr:row>38</xdr:row>
      <xdr:rowOff>8954</xdr:rowOff>
    </xdr:to>
    <xdr:cxnSp macro="">
      <xdr:nvCxnSpPr>
        <xdr:cNvPr id="299" name="直線コネクタ 298"/>
        <xdr:cNvCxnSpPr/>
      </xdr:nvCxnSpPr>
      <xdr:spPr>
        <a:xfrm flipV="1">
          <a:off x="7861300" y="6523771"/>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8954</xdr:rowOff>
    </xdr:from>
    <xdr:to>
      <xdr:col>41</xdr:col>
      <xdr:colOff>50800</xdr:colOff>
      <xdr:row>38</xdr:row>
      <xdr:rowOff>18555</xdr:rowOff>
    </xdr:to>
    <xdr:cxnSp macro="">
      <xdr:nvCxnSpPr>
        <xdr:cNvPr id="302" name="直線コネクタ 301"/>
        <xdr:cNvCxnSpPr/>
      </xdr:nvCxnSpPr>
      <xdr:spPr>
        <a:xfrm flipV="1">
          <a:off x="6972300" y="652405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132211</xdr:rowOff>
    </xdr:from>
    <xdr:to>
      <xdr:col>55</xdr:col>
      <xdr:colOff>50800</xdr:colOff>
      <xdr:row>38</xdr:row>
      <xdr:rowOff>62361</xdr:rowOff>
    </xdr:to>
    <xdr:sp macro="" textlink="">
      <xdr:nvSpPr>
        <xdr:cNvPr id="312" name="楕円 311"/>
        <xdr:cNvSpPr/>
      </xdr:nvSpPr>
      <xdr:spPr>
        <a:xfrm>
          <a:off x="10426700" y="64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64539</xdr:rowOff>
    </xdr:from>
    <xdr:ext cx="534377" cy="259045"/>
    <xdr:sp macro="" textlink="">
      <xdr:nvSpPr>
        <xdr:cNvPr id="313" name="補助費等該当値テキスト"/>
        <xdr:cNvSpPr txBox="1"/>
      </xdr:nvSpPr>
      <xdr:spPr>
        <a:xfrm>
          <a:off x="10528300" y="64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132755</xdr:rowOff>
    </xdr:from>
    <xdr:to>
      <xdr:col>50</xdr:col>
      <xdr:colOff>165100</xdr:colOff>
      <xdr:row>38</xdr:row>
      <xdr:rowOff>62905</xdr:rowOff>
    </xdr:to>
    <xdr:sp macro="" textlink="">
      <xdr:nvSpPr>
        <xdr:cNvPr id="314" name="楕円 313"/>
        <xdr:cNvSpPr/>
      </xdr:nvSpPr>
      <xdr:spPr>
        <a:xfrm>
          <a:off x="9588500" y="64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54032</xdr:rowOff>
    </xdr:from>
    <xdr:ext cx="534377" cy="259045"/>
    <xdr:sp macro="" textlink="">
      <xdr:nvSpPr>
        <xdr:cNvPr id="315" name="テキスト ボックス 314"/>
        <xdr:cNvSpPr txBox="1"/>
      </xdr:nvSpPr>
      <xdr:spPr>
        <a:xfrm>
          <a:off x="9372111" y="65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129321</xdr:rowOff>
    </xdr:from>
    <xdr:to>
      <xdr:col>46</xdr:col>
      <xdr:colOff>38100</xdr:colOff>
      <xdr:row>38</xdr:row>
      <xdr:rowOff>59471</xdr:rowOff>
    </xdr:to>
    <xdr:sp macro="" textlink="">
      <xdr:nvSpPr>
        <xdr:cNvPr id="316" name="楕円 315"/>
        <xdr:cNvSpPr/>
      </xdr:nvSpPr>
      <xdr:spPr>
        <a:xfrm>
          <a:off x="8699500" y="64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50598</xdr:rowOff>
    </xdr:from>
    <xdr:ext cx="534377" cy="259045"/>
    <xdr:sp macro="" textlink="">
      <xdr:nvSpPr>
        <xdr:cNvPr id="317" name="テキスト ボックス 316"/>
        <xdr:cNvSpPr txBox="1"/>
      </xdr:nvSpPr>
      <xdr:spPr>
        <a:xfrm>
          <a:off x="8483111" y="65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129604</xdr:rowOff>
    </xdr:from>
    <xdr:to>
      <xdr:col>41</xdr:col>
      <xdr:colOff>101600</xdr:colOff>
      <xdr:row>38</xdr:row>
      <xdr:rowOff>59754</xdr:rowOff>
    </xdr:to>
    <xdr:sp macro="" textlink="">
      <xdr:nvSpPr>
        <xdr:cNvPr id="318" name="楕円 317"/>
        <xdr:cNvSpPr/>
      </xdr:nvSpPr>
      <xdr:spPr>
        <a:xfrm>
          <a:off x="7810500" y="64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50881</xdr:rowOff>
    </xdr:from>
    <xdr:ext cx="534377" cy="259045"/>
    <xdr:sp macro="" textlink="">
      <xdr:nvSpPr>
        <xdr:cNvPr id="319" name="テキスト ボックス 318"/>
        <xdr:cNvSpPr txBox="1"/>
      </xdr:nvSpPr>
      <xdr:spPr>
        <a:xfrm>
          <a:off x="7594111" y="65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139206</xdr:rowOff>
    </xdr:from>
    <xdr:to>
      <xdr:col>36</xdr:col>
      <xdr:colOff>165100</xdr:colOff>
      <xdr:row>38</xdr:row>
      <xdr:rowOff>69355</xdr:rowOff>
    </xdr:to>
    <xdr:sp macro="" textlink="">
      <xdr:nvSpPr>
        <xdr:cNvPr id="320" name="楕円 319"/>
        <xdr:cNvSpPr/>
      </xdr:nvSpPr>
      <xdr:spPr>
        <a:xfrm>
          <a:off x="6921500" y="64828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60482</xdr:rowOff>
    </xdr:from>
    <xdr:ext cx="534377" cy="259045"/>
    <xdr:sp macro="" textlink="">
      <xdr:nvSpPr>
        <xdr:cNvPr id="321" name="テキスト ボックス 320"/>
        <xdr:cNvSpPr txBox="1"/>
      </xdr:nvSpPr>
      <xdr:spPr>
        <a:xfrm>
          <a:off x="6705111" y="6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62248</xdr:rowOff>
    </xdr:from>
    <xdr:to>
      <xdr:col>55</xdr:col>
      <xdr:colOff>0</xdr:colOff>
      <xdr:row>58</xdr:row>
      <xdr:rowOff>83551</xdr:rowOff>
    </xdr:to>
    <xdr:cxnSp macro="">
      <xdr:nvCxnSpPr>
        <xdr:cNvPr id="352" name="直線コネクタ 351"/>
        <xdr:cNvCxnSpPr/>
      </xdr:nvCxnSpPr>
      <xdr:spPr>
        <a:xfrm>
          <a:off x="9639300" y="9834898"/>
          <a:ext cx="838200" cy="19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155811</xdr:rowOff>
    </xdr:from>
    <xdr:to>
      <xdr:col>50</xdr:col>
      <xdr:colOff>114300</xdr:colOff>
      <xdr:row>57</xdr:row>
      <xdr:rowOff>62248</xdr:rowOff>
    </xdr:to>
    <xdr:cxnSp macro="">
      <xdr:nvCxnSpPr>
        <xdr:cNvPr id="355" name="直線コネクタ 354"/>
        <xdr:cNvCxnSpPr/>
      </xdr:nvCxnSpPr>
      <xdr:spPr>
        <a:xfrm>
          <a:off x="8750300" y="9757011"/>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109993</xdr:rowOff>
    </xdr:from>
    <xdr:to>
      <xdr:col>45</xdr:col>
      <xdr:colOff>177800</xdr:colOff>
      <xdr:row>56</xdr:row>
      <xdr:rowOff>155811</xdr:rowOff>
    </xdr:to>
    <xdr:cxnSp macro="">
      <xdr:nvCxnSpPr>
        <xdr:cNvPr id="358" name="直線コネクタ 357"/>
        <xdr:cNvCxnSpPr/>
      </xdr:nvCxnSpPr>
      <xdr:spPr>
        <a:xfrm>
          <a:off x="7861300" y="9539743"/>
          <a:ext cx="889000" cy="2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113781</xdr:rowOff>
    </xdr:from>
    <xdr:to>
      <xdr:col>41</xdr:col>
      <xdr:colOff>50800</xdr:colOff>
      <xdr:row>55</xdr:row>
      <xdr:rowOff>109993</xdr:rowOff>
    </xdr:to>
    <xdr:cxnSp macro="">
      <xdr:nvCxnSpPr>
        <xdr:cNvPr id="361" name="直線コネクタ 360"/>
        <xdr:cNvCxnSpPr/>
      </xdr:nvCxnSpPr>
      <xdr:spPr>
        <a:xfrm>
          <a:off x="6972300" y="8857731"/>
          <a:ext cx="889000" cy="6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32751</xdr:rowOff>
    </xdr:from>
    <xdr:to>
      <xdr:col>55</xdr:col>
      <xdr:colOff>50800</xdr:colOff>
      <xdr:row>58</xdr:row>
      <xdr:rowOff>134351</xdr:rowOff>
    </xdr:to>
    <xdr:sp macro="" textlink="">
      <xdr:nvSpPr>
        <xdr:cNvPr id="371" name="楕円 370"/>
        <xdr:cNvSpPr/>
      </xdr:nvSpPr>
      <xdr:spPr>
        <a:xfrm>
          <a:off x="10426700" y="99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119128</xdr:rowOff>
    </xdr:from>
    <xdr:ext cx="534377" cy="259045"/>
    <xdr:sp macro="" textlink="">
      <xdr:nvSpPr>
        <xdr:cNvPr id="372" name="普通建設事業費該当値テキスト"/>
        <xdr:cNvSpPr txBox="1"/>
      </xdr:nvSpPr>
      <xdr:spPr>
        <a:xfrm>
          <a:off x="10528300" y="989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11448</xdr:rowOff>
    </xdr:from>
    <xdr:to>
      <xdr:col>50</xdr:col>
      <xdr:colOff>165100</xdr:colOff>
      <xdr:row>57</xdr:row>
      <xdr:rowOff>113048</xdr:rowOff>
    </xdr:to>
    <xdr:sp macro="" textlink="">
      <xdr:nvSpPr>
        <xdr:cNvPr id="373" name="楕円 372"/>
        <xdr:cNvSpPr/>
      </xdr:nvSpPr>
      <xdr:spPr>
        <a:xfrm>
          <a:off x="9588500" y="97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104175</xdr:rowOff>
    </xdr:from>
    <xdr:ext cx="534377" cy="259045"/>
    <xdr:sp macro="" textlink="">
      <xdr:nvSpPr>
        <xdr:cNvPr id="374" name="テキスト ボックス 373"/>
        <xdr:cNvSpPr txBox="1"/>
      </xdr:nvSpPr>
      <xdr:spPr>
        <a:xfrm>
          <a:off x="9372111" y="987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105011</xdr:rowOff>
    </xdr:from>
    <xdr:to>
      <xdr:col>46</xdr:col>
      <xdr:colOff>38100</xdr:colOff>
      <xdr:row>57</xdr:row>
      <xdr:rowOff>35161</xdr:rowOff>
    </xdr:to>
    <xdr:sp macro="" textlink="">
      <xdr:nvSpPr>
        <xdr:cNvPr id="375" name="楕円 374"/>
        <xdr:cNvSpPr/>
      </xdr:nvSpPr>
      <xdr:spPr>
        <a:xfrm>
          <a:off x="8699500" y="97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26288</xdr:rowOff>
    </xdr:from>
    <xdr:ext cx="534377" cy="259045"/>
    <xdr:sp macro="" textlink="">
      <xdr:nvSpPr>
        <xdr:cNvPr id="376" name="テキスト ボックス 375"/>
        <xdr:cNvSpPr txBox="1"/>
      </xdr:nvSpPr>
      <xdr:spPr>
        <a:xfrm>
          <a:off x="8483111" y="97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59193</xdr:rowOff>
    </xdr:from>
    <xdr:to>
      <xdr:col>41</xdr:col>
      <xdr:colOff>101600</xdr:colOff>
      <xdr:row>55</xdr:row>
      <xdr:rowOff>160793</xdr:rowOff>
    </xdr:to>
    <xdr:sp macro="" textlink="">
      <xdr:nvSpPr>
        <xdr:cNvPr id="377" name="楕円 376"/>
        <xdr:cNvSpPr/>
      </xdr:nvSpPr>
      <xdr:spPr>
        <a:xfrm>
          <a:off x="7810500" y="94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5870</xdr:rowOff>
    </xdr:from>
    <xdr:ext cx="534377" cy="259045"/>
    <xdr:sp macro="" textlink="">
      <xdr:nvSpPr>
        <xdr:cNvPr id="378" name="テキスト ボックス 377"/>
        <xdr:cNvSpPr txBox="1"/>
      </xdr:nvSpPr>
      <xdr:spPr>
        <a:xfrm>
          <a:off x="7594111" y="92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62981</xdr:rowOff>
    </xdr:from>
    <xdr:to>
      <xdr:col>36</xdr:col>
      <xdr:colOff>165100</xdr:colOff>
      <xdr:row>51</xdr:row>
      <xdr:rowOff>164581</xdr:rowOff>
    </xdr:to>
    <xdr:sp macro="" textlink="">
      <xdr:nvSpPr>
        <xdr:cNvPr id="379" name="楕円 378"/>
        <xdr:cNvSpPr/>
      </xdr:nvSpPr>
      <xdr:spPr>
        <a:xfrm>
          <a:off x="6921500" y="88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9658</xdr:rowOff>
    </xdr:from>
    <xdr:ext cx="599010" cy="259045"/>
    <xdr:sp macro="" textlink="">
      <xdr:nvSpPr>
        <xdr:cNvPr id="380" name="テキスト ボックス 379"/>
        <xdr:cNvSpPr txBox="1"/>
      </xdr:nvSpPr>
      <xdr:spPr>
        <a:xfrm>
          <a:off x="6672795" y="858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76436</xdr:rowOff>
    </xdr:from>
    <xdr:to>
      <xdr:col>55</xdr:col>
      <xdr:colOff>0</xdr:colOff>
      <xdr:row>78</xdr:row>
      <xdr:rowOff>85750</xdr:rowOff>
    </xdr:to>
    <xdr:cxnSp macro="">
      <xdr:nvCxnSpPr>
        <xdr:cNvPr id="409" name="直線コネクタ 408"/>
        <xdr:cNvCxnSpPr/>
      </xdr:nvCxnSpPr>
      <xdr:spPr>
        <a:xfrm>
          <a:off x="9639300" y="13278086"/>
          <a:ext cx="838200" cy="1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53994</xdr:rowOff>
    </xdr:from>
    <xdr:to>
      <xdr:col>50</xdr:col>
      <xdr:colOff>114300</xdr:colOff>
      <xdr:row>77</xdr:row>
      <xdr:rowOff>76436</xdr:rowOff>
    </xdr:to>
    <xdr:cxnSp macro="">
      <xdr:nvCxnSpPr>
        <xdr:cNvPr id="412" name="直線コネクタ 411"/>
        <xdr:cNvCxnSpPr/>
      </xdr:nvCxnSpPr>
      <xdr:spPr>
        <a:xfrm>
          <a:off x="8750300" y="13255644"/>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38011</xdr:rowOff>
    </xdr:from>
    <xdr:to>
      <xdr:col>45</xdr:col>
      <xdr:colOff>177800</xdr:colOff>
      <xdr:row>77</xdr:row>
      <xdr:rowOff>53994</xdr:rowOff>
    </xdr:to>
    <xdr:cxnSp macro="">
      <xdr:nvCxnSpPr>
        <xdr:cNvPr id="415" name="直線コネクタ 414"/>
        <xdr:cNvCxnSpPr/>
      </xdr:nvCxnSpPr>
      <xdr:spPr>
        <a:xfrm>
          <a:off x="7861300" y="12896761"/>
          <a:ext cx="889000" cy="3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104496</xdr:rowOff>
    </xdr:from>
    <xdr:to>
      <xdr:col>41</xdr:col>
      <xdr:colOff>50800</xdr:colOff>
      <xdr:row>75</xdr:row>
      <xdr:rowOff>38011</xdr:rowOff>
    </xdr:to>
    <xdr:cxnSp macro="">
      <xdr:nvCxnSpPr>
        <xdr:cNvPr id="418" name="直線コネクタ 417"/>
        <xdr:cNvCxnSpPr/>
      </xdr:nvCxnSpPr>
      <xdr:spPr>
        <a:xfrm>
          <a:off x="6972300" y="12277446"/>
          <a:ext cx="889000" cy="61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2" name="テキスト ボックス 421"/>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34950</xdr:rowOff>
    </xdr:from>
    <xdr:to>
      <xdr:col>55</xdr:col>
      <xdr:colOff>50800</xdr:colOff>
      <xdr:row>78</xdr:row>
      <xdr:rowOff>136550</xdr:rowOff>
    </xdr:to>
    <xdr:sp macro="" textlink="">
      <xdr:nvSpPr>
        <xdr:cNvPr id="428" name="楕円 427"/>
        <xdr:cNvSpPr/>
      </xdr:nvSpPr>
      <xdr:spPr>
        <a:xfrm>
          <a:off x="104267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13377</xdr:rowOff>
    </xdr:from>
    <xdr:ext cx="469744" cy="259045"/>
    <xdr:sp macro="" textlink="">
      <xdr:nvSpPr>
        <xdr:cNvPr id="429" name="普通建設事業費 （ うち新規整備　）該当値テキスト"/>
        <xdr:cNvSpPr txBox="1"/>
      </xdr:nvSpPr>
      <xdr:spPr>
        <a:xfrm>
          <a:off x="10528300" y="133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25636</xdr:rowOff>
    </xdr:from>
    <xdr:to>
      <xdr:col>50</xdr:col>
      <xdr:colOff>165100</xdr:colOff>
      <xdr:row>77</xdr:row>
      <xdr:rowOff>127236</xdr:rowOff>
    </xdr:to>
    <xdr:sp macro="" textlink="">
      <xdr:nvSpPr>
        <xdr:cNvPr id="430" name="楕円 429"/>
        <xdr:cNvSpPr/>
      </xdr:nvSpPr>
      <xdr:spPr>
        <a:xfrm>
          <a:off x="9588500" y="132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143763</xdr:rowOff>
    </xdr:from>
    <xdr:ext cx="534377" cy="259045"/>
    <xdr:sp macro="" textlink="">
      <xdr:nvSpPr>
        <xdr:cNvPr id="431" name="テキスト ボックス 430"/>
        <xdr:cNvSpPr txBox="1"/>
      </xdr:nvSpPr>
      <xdr:spPr>
        <a:xfrm>
          <a:off x="9372111" y="130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3194</xdr:rowOff>
    </xdr:from>
    <xdr:to>
      <xdr:col>46</xdr:col>
      <xdr:colOff>38100</xdr:colOff>
      <xdr:row>77</xdr:row>
      <xdr:rowOff>104794</xdr:rowOff>
    </xdr:to>
    <xdr:sp macro="" textlink="">
      <xdr:nvSpPr>
        <xdr:cNvPr id="432" name="楕円 431"/>
        <xdr:cNvSpPr/>
      </xdr:nvSpPr>
      <xdr:spPr>
        <a:xfrm>
          <a:off x="8699500" y="132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121321</xdr:rowOff>
    </xdr:from>
    <xdr:ext cx="534377" cy="259045"/>
    <xdr:sp macro="" textlink="">
      <xdr:nvSpPr>
        <xdr:cNvPr id="433" name="テキスト ボックス 432"/>
        <xdr:cNvSpPr txBox="1"/>
      </xdr:nvSpPr>
      <xdr:spPr>
        <a:xfrm>
          <a:off x="8483111" y="129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158661</xdr:rowOff>
    </xdr:from>
    <xdr:to>
      <xdr:col>41</xdr:col>
      <xdr:colOff>101600</xdr:colOff>
      <xdr:row>75</xdr:row>
      <xdr:rowOff>88811</xdr:rowOff>
    </xdr:to>
    <xdr:sp macro="" textlink="">
      <xdr:nvSpPr>
        <xdr:cNvPr id="434" name="楕円 433"/>
        <xdr:cNvSpPr/>
      </xdr:nvSpPr>
      <xdr:spPr>
        <a:xfrm>
          <a:off x="7810500" y="128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105338</xdr:rowOff>
    </xdr:from>
    <xdr:ext cx="534377" cy="259045"/>
    <xdr:sp macro="" textlink="">
      <xdr:nvSpPr>
        <xdr:cNvPr id="435" name="テキスト ボックス 434"/>
        <xdr:cNvSpPr txBox="1"/>
      </xdr:nvSpPr>
      <xdr:spPr>
        <a:xfrm>
          <a:off x="7594111" y="126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53696</xdr:rowOff>
    </xdr:from>
    <xdr:to>
      <xdr:col>36</xdr:col>
      <xdr:colOff>165100</xdr:colOff>
      <xdr:row>71</xdr:row>
      <xdr:rowOff>155296</xdr:rowOff>
    </xdr:to>
    <xdr:sp macro="" textlink="">
      <xdr:nvSpPr>
        <xdr:cNvPr id="436" name="楕円 435"/>
        <xdr:cNvSpPr/>
      </xdr:nvSpPr>
      <xdr:spPr>
        <a:xfrm>
          <a:off x="6921500" y="122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373</xdr:rowOff>
    </xdr:from>
    <xdr:ext cx="534377" cy="259045"/>
    <xdr:sp macro="" textlink="">
      <xdr:nvSpPr>
        <xdr:cNvPr id="437" name="テキスト ボックス 436"/>
        <xdr:cNvSpPr txBox="1"/>
      </xdr:nvSpPr>
      <xdr:spPr>
        <a:xfrm>
          <a:off x="6705111" y="120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43655</xdr:rowOff>
    </xdr:from>
    <xdr:to>
      <xdr:col>55</xdr:col>
      <xdr:colOff>0</xdr:colOff>
      <xdr:row>97</xdr:row>
      <xdr:rowOff>149041</xdr:rowOff>
    </xdr:to>
    <xdr:cxnSp macro="">
      <xdr:nvCxnSpPr>
        <xdr:cNvPr id="468" name="直線コネクタ 467"/>
        <xdr:cNvCxnSpPr/>
      </xdr:nvCxnSpPr>
      <xdr:spPr>
        <a:xfrm>
          <a:off x="9639300" y="16674305"/>
          <a:ext cx="838200" cy="1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352</xdr:rowOff>
    </xdr:from>
    <xdr:to>
      <xdr:col>50</xdr:col>
      <xdr:colOff>114300</xdr:colOff>
      <xdr:row>97</xdr:row>
      <xdr:rowOff>43655</xdr:rowOff>
    </xdr:to>
    <xdr:cxnSp macro="">
      <xdr:nvCxnSpPr>
        <xdr:cNvPr id="471" name="直線コネクタ 470"/>
        <xdr:cNvCxnSpPr/>
      </xdr:nvCxnSpPr>
      <xdr:spPr>
        <a:xfrm>
          <a:off x="8750300" y="16631002"/>
          <a:ext cx="8890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59364</xdr:rowOff>
    </xdr:from>
    <xdr:to>
      <xdr:col>45</xdr:col>
      <xdr:colOff>177800</xdr:colOff>
      <xdr:row>97</xdr:row>
      <xdr:rowOff>352</xdr:rowOff>
    </xdr:to>
    <xdr:cxnSp macro="">
      <xdr:nvCxnSpPr>
        <xdr:cNvPr id="474" name="直線コネクタ 473"/>
        <xdr:cNvCxnSpPr/>
      </xdr:nvCxnSpPr>
      <xdr:spPr>
        <a:xfrm>
          <a:off x="7861300" y="16518564"/>
          <a:ext cx="8890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5479</xdr:rowOff>
    </xdr:from>
    <xdr:to>
      <xdr:col>41</xdr:col>
      <xdr:colOff>50800</xdr:colOff>
      <xdr:row>96</xdr:row>
      <xdr:rowOff>59364</xdr:rowOff>
    </xdr:to>
    <xdr:cxnSp macro="">
      <xdr:nvCxnSpPr>
        <xdr:cNvPr id="477" name="直線コネクタ 476"/>
        <xdr:cNvCxnSpPr/>
      </xdr:nvCxnSpPr>
      <xdr:spPr>
        <a:xfrm>
          <a:off x="6972300" y="16121779"/>
          <a:ext cx="889000" cy="39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43683</xdr:rowOff>
    </xdr:from>
    <xdr:ext cx="534377" cy="259045"/>
    <xdr:sp macro="" textlink="">
      <xdr:nvSpPr>
        <xdr:cNvPr id="481" name="テキスト ボックス 480"/>
        <xdr:cNvSpPr txBox="1"/>
      </xdr:nvSpPr>
      <xdr:spPr>
        <a:xfrm>
          <a:off x="6705111" y="165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98241</xdr:rowOff>
    </xdr:from>
    <xdr:to>
      <xdr:col>55</xdr:col>
      <xdr:colOff>50800</xdr:colOff>
      <xdr:row>98</xdr:row>
      <xdr:rowOff>28391</xdr:rowOff>
    </xdr:to>
    <xdr:sp macro="" textlink="">
      <xdr:nvSpPr>
        <xdr:cNvPr id="487" name="楕円 486"/>
        <xdr:cNvSpPr/>
      </xdr:nvSpPr>
      <xdr:spPr>
        <a:xfrm>
          <a:off x="10426700" y="16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13168</xdr:rowOff>
    </xdr:from>
    <xdr:ext cx="469744" cy="259045"/>
    <xdr:sp macro="" textlink="">
      <xdr:nvSpPr>
        <xdr:cNvPr id="488" name="普通建設事業費 （ うち更新整備　）該当値テキスト"/>
        <xdr:cNvSpPr txBox="1"/>
      </xdr:nvSpPr>
      <xdr:spPr>
        <a:xfrm>
          <a:off x="10528300" y="1664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164305</xdr:rowOff>
    </xdr:from>
    <xdr:to>
      <xdr:col>50</xdr:col>
      <xdr:colOff>165100</xdr:colOff>
      <xdr:row>97</xdr:row>
      <xdr:rowOff>94455</xdr:rowOff>
    </xdr:to>
    <xdr:sp macro="" textlink="">
      <xdr:nvSpPr>
        <xdr:cNvPr id="489" name="楕円 488"/>
        <xdr:cNvSpPr/>
      </xdr:nvSpPr>
      <xdr:spPr>
        <a:xfrm>
          <a:off x="9588500" y="166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85582</xdr:rowOff>
    </xdr:from>
    <xdr:ext cx="534377" cy="259045"/>
    <xdr:sp macro="" textlink="">
      <xdr:nvSpPr>
        <xdr:cNvPr id="490" name="テキスト ボックス 489"/>
        <xdr:cNvSpPr txBox="1"/>
      </xdr:nvSpPr>
      <xdr:spPr>
        <a:xfrm>
          <a:off x="9372111" y="167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121002</xdr:rowOff>
    </xdr:from>
    <xdr:to>
      <xdr:col>46</xdr:col>
      <xdr:colOff>38100</xdr:colOff>
      <xdr:row>97</xdr:row>
      <xdr:rowOff>51152</xdr:rowOff>
    </xdr:to>
    <xdr:sp macro="" textlink="">
      <xdr:nvSpPr>
        <xdr:cNvPr id="491" name="楕円 490"/>
        <xdr:cNvSpPr/>
      </xdr:nvSpPr>
      <xdr:spPr>
        <a:xfrm>
          <a:off x="8699500" y="165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42279</xdr:rowOff>
    </xdr:from>
    <xdr:ext cx="534377" cy="259045"/>
    <xdr:sp macro="" textlink="">
      <xdr:nvSpPr>
        <xdr:cNvPr id="492" name="テキスト ボックス 491"/>
        <xdr:cNvSpPr txBox="1"/>
      </xdr:nvSpPr>
      <xdr:spPr>
        <a:xfrm>
          <a:off x="8483111" y="166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8564</xdr:rowOff>
    </xdr:from>
    <xdr:to>
      <xdr:col>41</xdr:col>
      <xdr:colOff>101600</xdr:colOff>
      <xdr:row>96</xdr:row>
      <xdr:rowOff>110164</xdr:rowOff>
    </xdr:to>
    <xdr:sp macro="" textlink="">
      <xdr:nvSpPr>
        <xdr:cNvPr id="493" name="楕円 492"/>
        <xdr:cNvSpPr/>
      </xdr:nvSpPr>
      <xdr:spPr>
        <a:xfrm>
          <a:off x="7810500" y="164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101291</xdr:rowOff>
    </xdr:from>
    <xdr:ext cx="534377" cy="259045"/>
    <xdr:sp macro="" textlink="">
      <xdr:nvSpPr>
        <xdr:cNvPr id="494" name="テキスト ボックス 493"/>
        <xdr:cNvSpPr txBox="1"/>
      </xdr:nvSpPr>
      <xdr:spPr>
        <a:xfrm>
          <a:off x="7594111" y="165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126129</xdr:rowOff>
    </xdr:from>
    <xdr:to>
      <xdr:col>36</xdr:col>
      <xdr:colOff>165100</xdr:colOff>
      <xdr:row>94</xdr:row>
      <xdr:rowOff>56279</xdr:rowOff>
    </xdr:to>
    <xdr:sp macro="" textlink="">
      <xdr:nvSpPr>
        <xdr:cNvPr id="495" name="楕円 494"/>
        <xdr:cNvSpPr/>
      </xdr:nvSpPr>
      <xdr:spPr>
        <a:xfrm>
          <a:off x="6921500" y="160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72806</xdr:rowOff>
    </xdr:from>
    <xdr:ext cx="534377" cy="259045"/>
    <xdr:sp macro="" textlink="">
      <xdr:nvSpPr>
        <xdr:cNvPr id="496" name="テキスト ボックス 495"/>
        <xdr:cNvSpPr txBox="1"/>
      </xdr:nvSpPr>
      <xdr:spPr>
        <a:xfrm>
          <a:off x="6705111" y="158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168446</xdr:rowOff>
    </xdr:from>
    <xdr:to>
      <xdr:col>85</xdr:col>
      <xdr:colOff>127000</xdr:colOff>
      <xdr:row>38</xdr:row>
      <xdr:rowOff>16828</xdr:rowOff>
    </xdr:to>
    <xdr:cxnSp macro="">
      <xdr:nvCxnSpPr>
        <xdr:cNvPr id="521" name="直線コネクタ 520"/>
        <xdr:cNvCxnSpPr/>
      </xdr:nvCxnSpPr>
      <xdr:spPr>
        <a:xfrm>
          <a:off x="15481300" y="6512096"/>
          <a:ext cx="8382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168446</xdr:rowOff>
    </xdr:from>
    <xdr:to>
      <xdr:col>81</xdr:col>
      <xdr:colOff>50800</xdr:colOff>
      <xdr:row>38</xdr:row>
      <xdr:rowOff>1912</xdr:rowOff>
    </xdr:to>
    <xdr:cxnSp macro="">
      <xdr:nvCxnSpPr>
        <xdr:cNvPr id="524" name="直線コネクタ 523"/>
        <xdr:cNvCxnSpPr/>
      </xdr:nvCxnSpPr>
      <xdr:spPr>
        <a:xfrm flipV="1">
          <a:off x="14592300" y="651209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1912</xdr:rowOff>
    </xdr:from>
    <xdr:to>
      <xdr:col>76</xdr:col>
      <xdr:colOff>114300</xdr:colOff>
      <xdr:row>38</xdr:row>
      <xdr:rowOff>25400</xdr:rowOff>
    </xdr:to>
    <xdr:cxnSp macro="">
      <xdr:nvCxnSpPr>
        <xdr:cNvPr id="527" name="直線コネクタ 526"/>
        <xdr:cNvCxnSpPr/>
      </xdr:nvCxnSpPr>
      <xdr:spPr>
        <a:xfrm flipV="1">
          <a:off x="13703300" y="6517012"/>
          <a:ext cx="8890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137478</xdr:rowOff>
    </xdr:from>
    <xdr:to>
      <xdr:col>85</xdr:col>
      <xdr:colOff>177800</xdr:colOff>
      <xdr:row>38</xdr:row>
      <xdr:rowOff>67628</xdr:rowOff>
    </xdr:to>
    <xdr:sp macro="" textlink="">
      <xdr:nvSpPr>
        <xdr:cNvPr id="540" name="楕円 539"/>
        <xdr:cNvSpPr/>
      </xdr:nvSpPr>
      <xdr:spPr>
        <a:xfrm>
          <a:off x="162687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117646</xdr:rowOff>
    </xdr:from>
    <xdr:to>
      <xdr:col>81</xdr:col>
      <xdr:colOff>101600</xdr:colOff>
      <xdr:row>38</xdr:row>
      <xdr:rowOff>47796</xdr:rowOff>
    </xdr:to>
    <xdr:sp macro="" textlink="">
      <xdr:nvSpPr>
        <xdr:cNvPr id="542" name="楕円 541"/>
        <xdr:cNvSpPr/>
      </xdr:nvSpPr>
      <xdr:spPr>
        <a:xfrm>
          <a:off x="15430500" y="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38923</xdr:rowOff>
    </xdr:from>
    <xdr:ext cx="378565" cy="259045"/>
    <xdr:sp macro="" textlink="">
      <xdr:nvSpPr>
        <xdr:cNvPr id="543" name="テキスト ボックス 542"/>
        <xdr:cNvSpPr txBox="1"/>
      </xdr:nvSpPr>
      <xdr:spPr>
        <a:xfrm>
          <a:off x="15292017" y="655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122562</xdr:rowOff>
    </xdr:from>
    <xdr:to>
      <xdr:col>76</xdr:col>
      <xdr:colOff>165100</xdr:colOff>
      <xdr:row>38</xdr:row>
      <xdr:rowOff>52712</xdr:rowOff>
    </xdr:to>
    <xdr:sp macro="" textlink="">
      <xdr:nvSpPr>
        <xdr:cNvPr id="544" name="楕円 543"/>
        <xdr:cNvSpPr/>
      </xdr:nvSpPr>
      <xdr:spPr>
        <a:xfrm>
          <a:off x="14541500" y="6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43839</xdr:rowOff>
    </xdr:from>
    <xdr:ext cx="378565" cy="259045"/>
    <xdr:sp macro="" textlink="">
      <xdr:nvSpPr>
        <xdr:cNvPr id="545" name="テキスト ボックス 544"/>
        <xdr:cNvSpPr txBox="1"/>
      </xdr:nvSpPr>
      <xdr:spPr>
        <a:xfrm>
          <a:off x="14403017" y="655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107304</xdr:rowOff>
    </xdr:from>
    <xdr:to>
      <xdr:col>85</xdr:col>
      <xdr:colOff>127000</xdr:colOff>
      <xdr:row>75</xdr:row>
      <xdr:rowOff>11226</xdr:rowOff>
    </xdr:to>
    <xdr:cxnSp macro="">
      <xdr:nvCxnSpPr>
        <xdr:cNvPr id="630" name="直線コネクタ 629"/>
        <xdr:cNvCxnSpPr/>
      </xdr:nvCxnSpPr>
      <xdr:spPr>
        <a:xfrm flipV="1">
          <a:off x="15481300" y="12794604"/>
          <a:ext cx="838200" cy="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11226</xdr:rowOff>
    </xdr:from>
    <xdr:to>
      <xdr:col>81</xdr:col>
      <xdr:colOff>50800</xdr:colOff>
      <xdr:row>75</xdr:row>
      <xdr:rowOff>44603</xdr:rowOff>
    </xdr:to>
    <xdr:cxnSp macro="">
      <xdr:nvCxnSpPr>
        <xdr:cNvPr id="633" name="直線コネクタ 632"/>
        <xdr:cNvCxnSpPr/>
      </xdr:nvCxnSpPr>
      <xdr:spPr>
        <a:xfrm flipV="1">
          <a:off x="14592300" y="12869976"/>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44603</xdr:rowOff>
    </xdr:from>
    <xdr:to>
      <xdr:col>76</xdr:col>
      <xdr:colOff>114300</xdr:colOff>
      <xdr:row>75</xdr:row>
      <xdr:rowOff>133266</xdr:rowOff>
    </xdr:to>
    <xdr:cxnSp macro="">
      <xdr:nvCxnSpPr>
        <xdr:cNvPr id="636" name="直線コネクタ 635"/>
        <xdr:cNvCxnSpPr/>
      </xdr:nvCxnSpPr>
      <xdr:spPr>
        <a:xfrm flipV="1">
          <a:off x="13703300" y="12903353"/>
          <a:ext cx="889000" cy="8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133266</xdr:rowOff>
    </xdr:from>
    <xdr:to>
      <xdr:col>71</xdr:col>
      <xdr:colOff>177800</xdr:colOff>
      <xdr:row>76</xdr:row>
      <xdr:rowOff>5479</xdr:rowOff>
    </xdr:to>
    <xdr:cxnSp macro="">
      <xdr:nvCxnSpPr>
        <xdr:cNvPr id="639" name="直線コネクタ 638"/>
        <xdr:cNvCxnSpPr/>
      </xdr:nvCxnSpPr>
      <xdr:spPr>
        <a:xfrm flipV="1">
          <a:off x="12814300" y="12992016"/>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56504</xdr:rowOff>
    </xdr:from>
    <xdr:to>
      <xdr:col>85</xdr:col>
      <xdr:colOff>177800</xdr:colOff>
      <xdr:row>74</xdr:row>
      <xdr:rowOff>158104</xdr:rowOff>
    </xdr:to>
    <xdr:sp macro="" textlink="">
      <xdr:nvSpPr>
        <xdr:cNvPr id="649" name="楕円 648"/>
        <xdr:cNvSpPr/>
      </xdr:nvSpPr>
      <xdr:spPr>
        <a:xfrm>
          <a:off x="16268700" y="127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79381</xdr:rowOff>
    </xdr:from>
    <xdr:ext cx="534377" cy="259045"/>
    <xdr:sp macro="" textlink="">
      <xdr:nvSpPr>
        <xdr:cNvPr id="650" name="公債費該当値テキスト"/>
        <xdr:cNvSpPr txBox="1"/>
      </xdr:nvSpPr>
      <xdr:spPr>
        <a:xfrm>
          <a:off x="16370300" y="1259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131876</xdr:rowOff>
    </xdr:from>
    <xdr:to>
      <xdr:col>81</xdr:col>
      <xdr:colOff>101600</xdr:colOff>
      <xdr:row>75</xdr:row>
      <xdr:rowOff>62026</xdr:rowOff>
    </xdr:to>
    <xdr:sp macro="" textlink="">
      <xdr:nvSpPr>
        <xdr:cNvPr id="651" name="楕円 650"/>
        <xdr:cNvSpPr/>
      </xdr:nvSpPr>
      <xdr:spPr>
        <a:xfrm>
          <a:off x="15430500" y="128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78553</xdr:rowOff>
    </xdr:from>
    <xdr:ext cx="534377" cy="259045"/>
    <xdr:sp macro="" textlink="">
      <xdr:nvSpPr>
        <xdr:cNvPr id="652" name="テキスト ボックス 651"/>
        <xdr:cNvSpPr txBox="1"/>
      </xdr:nvSpPr>
      <xdr:spPr>
        <a:xfrm>
          <a:off x="15214111" y="125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165253</xdr:rowOff>
    </xdr:from>
    <xdr:to>
      <xdr:col>76</xdr:col>
      <xdr:colOff>165100</xdr:colOff>
      <xdr:row>75</xdr:row>
      <xdr:rowOff>95403</xdr:rowOff>
    </xdr:to>
    <xdr:sp macro="" textlink="">
      <xdr:nvSpPr>
        <xdr:cNvPr id="653" name="楕円 652"/>
        <xdr:cNvSpPr/>
      </xdr:nvSpPr>
      <xdr:spPr>
        <a:xfrm>
          <a:off x="14541500" y="128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86530</xdr:rowOff>
    </xdr:from>
    <xdr:ext cx="534377" cy="259045"/>
    <xdr:sp macro="" textlink="">
      <xdr:nvSpPr>
        <xdr:cNvPr id="654" name="テキスト ボックス 653"/>
        <xdr:cNvSpPr txBox="1"/>
      </xdr:nvSpPr>
      <xdr:spPr>
        <a:xfrm>
          <a:off x="14325111" y="12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82466</xdr:rowOff>
    </xdr:from>
    <xdr:to>
      <xdr:col>72</xdr:col>
      <xdr:colOff>38100</xdr:colOff>
      <xdr:row>76</xdr:row>
      <xdr:rowOff>12616</xdr:rowOff>
    </xdr:to>
    <xdr:sp macro="" textlink="">
      <xdr:nvSpPr>
        <xdr:cNvPr id="655" name="楕円 654"/>
        <xdr:cNvSpPr/>
      </xdr:nvSpPr>
      <xdr:spPr>
        <a:xfrm>
          <a:off x="13652500" y="1294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3743</xdr:rowOff>
    </xdr:from>
    <xdr:ext cx="534377" cy="259045"/>
    <xdr:sp macro="" textlink="">
      <xdr:nvSpPr>
        <xdr:cNvPr id="656" name="テキスト ボックス 655"/>
        <xdr:cNvSpPr txBox="1"/>
      </xdr:nvSpPr>
      <xdr:spPr>
        <a:xfrm>
          <a:off x="13436111" y="130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126130</xdr:rowOff>
    </xdr:from>
    <xdr:to>
      <xdr:col>67</xdr:col>
      <xdr:colOff>101600</xdr:colOff>
      <xdr:row>76</xdr:row>
      <xdr:rowOff>56279</xdr:rowOff>
    </xdr:to>
    <xdr:sp macro="" textlink="">
      <xdr:nvSpPr>
        <xdr:cNvPr id="657" name="楕円 656"/>
        <xdr:cNvSpPr/>
      </xdr:nvSpPr>
      <xdr:spPr>
        <a:xfrm>
          <a:off x="12763500" y="12984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47406</xdr:rowOff>
    </xdr:from>
    <xdr:ext cx="534377" cy="259045"/>
    <xdr:sp macro="" textlink="">
      <xdr:nvSpPr>
        <xdr:cNvPr id="658" name="テキスト ボックス 657"/>
        <xdr:cNvSpPr txBox="1"/>
      </xdr:nvSpPr>
      <xdr:spPr>
        <a:xfrm>
          <a:off x="12547111" y="130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123454</xdr:rowOff>
    </xdr:from>
    <xdr:to>
      <xdr:col>85</xdr:col>
      <xdr:colOff>127000</xdr:colOff>
      <xdr:row>98</xdr:row>
      <xdr:rowOff>130008</xdr:rowOff>
    </xdr:to>
    <xdr:cxnSp macro="">
      <xdr:nvCxnSpPr>
        <xdr:cNvPr id="687" name="直線コネクタ 686"/>
        <xdr:cNvCxnSpPr/>
      </xdr:nvCxnSpPr>
      <xdr:spPr>
        <a:xfrm>
          <a:off x="15481300" y="16754104"/>
          <a:ext cx="838200" cy="17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123454</xdr:rowOff>
    </xdr:from>
    <xdr:to>
      <xdr:col>81</xdr:col>
      <xdr:colOff>50800</xdr:colOff>
      <xdr:row>98</xdr:row>
      <xdr:rowOff>140233</xdr:rowOff>
    </xdr:to>
    <xdr:cxnSp macro="">
      <xdr:nvCxnSpPr>
        <xdr:cNvPr id="690" name="直線コネクタ 689"/>
        <xdr:cNvCxnSpPr/>
      </xdr:nvCxnSpPr>
      <xdr:spPr>
        <a:xfrm flipV="1">
          <a:off x="14592300" y="16754104"/>
          <a:ext cx="889000" cy="1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110396</xdr:rowOff>
    </xdr:from>
    <xdr:ext cx="534377" cy="259045"/>
    <xdr:sp macro="" textlink="">
      <xdr:nvSpPr>
        <xdr:cNvPr id="692" name="テキスト ボックス 691"/>
        <xdr:cNvSpPr txBox="1"/>
      </xdr:nvSpPr>
      <xdr:spPr>
        <a:xfrm>
          <a:off x="15214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97912</xdr:rowOff>
    </xdr:from>
    <xdr:to>
      <xdr:col>76</xdr:col>
      <xdr:colOff>114300</xdr:colOff>
      <xdr:row>98</xdr:row>
      <xdr:rowOff>140233</xdr:rowOff>
    </xdr:to>
    <xdr:cxnSp macro="">
      <xdr:nvCxnSpPr>
        <xdr:cNvPr id="693" name="直線コネクタ 692"/>
        <xdr:cNvCxnSpPr/>
      </xdr:nvCxnSpPr>
      <xdr:spPr>
        <a:xfrm>
          <a:off x="13703300" y="16900012"/>
          <a:ext cx="8890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85658</xdr:rowOff>
    </xdr:from>
    <xdr:to>
      <xdr:col>71</xdr:col>
      <xdr:colOff>177800</xdr:colOff>
      <xdr:row>98</xdr:row>
      <xdr:rowOff>97912</xdr:rowOff>
    </xdr:to>
    <xdr:cxnSp macro="">
      <xdr:nvCxnSpPr>
        <xdr:cNvPr id="696" name="直線コネクタ 695"/>
        <xdr:cNvCxnSpPr/>
      </xdr:nvCxnSpPr>
      <xdr:spPr>
        <a:xfrm>
          <a:off x="12814300" y="16887758"/>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79208</xdr:rowOff>
    </xdr:from>
    <xdr:to>
      <xdr:col>85</xdr:col>
      <xdr:colOff>177800</xdr:colOff>
      <xdr:row>99</xdr:row>
      <xdr:rowOff>9358</xdr:rowOff>
    </xdr:to>
    <xdr:sp macro="" textlink="">
      <xdr:nvSpPr>
        <xdr:cNvPr id="706" name="楕円 705"/>
        <xdr:cNvSpPr/>
      </xdr:nvSpPr>
      <xdr:spPr>
        <a:xfrm>
          <a:off x="16268700" y="168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40498</xdr:rowOff>
    </xdr:from>
    <xdr:ext cx="534377" cy="259045"/>
    <xdr:sp macro="" textlink="">
      <xdr:nvSpPr>
        <xdr:cNvPr id="707" name="積立金該当値テキスト"/>
        <xdr:cNvSpPr txBox="1"/>
      </xdr:nvSpPr>
      <xdr:spPr>
        <a:xfrm>
          <a:off x="16370300" y="168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72654</xdr:rowOff>
    </xdr:from>
    <xdr:to>
      <xdr:col>81</xdr:col>
      <xdr:colOff>101600</xdr:colOff>
      <xdr:row>98</xdr:row>
      <xdr:rowOff>2804</xdr:rowOff>
    </xdr:to>
    <xdr:sp macro="" textlink="">
      <xdr:nvSpPr>
        <xdr:cNvPr id="708" name="楕円 707"/>
        <xdr:cNvSpPr/>
      </xdr:nvSpPr>
      <xdr:spPr>
        <a:xfrm>
          <a:off x="15430500" y="167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19331</xdr:rowOff>
    </xdr:from>
    <xdr:ext cx="534377" cy="259045"/>
    <xdr:sp macro="" textlink="">
      <xdr:nvSpPr>
        <xdr:cNvPr id="709" name="テキスト ボックス 708"/>
        <xdr:cNvSpPr txBox="1"/>
      </xdr:nvSpPr>
      <xdr:spPr>
        <a:xfrm>
          <a:off x="15214111" y="164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89433</xdr:rowOff>
    </xdr:from>
    <xdr:to>
      <xdr:col>76</xdr:col>
      <xdr:colOff>165100</xdr:colOff>
      <xdr:row>99</xdr:row>
      <xdr:rowOff>19583</xdr:rowOff>
    </xdr:to>
    <xdr:sp macro="" textlink="">
      <xdr:nvSpPr>
        <xdr:cNvPr id="710" name="楕円 709"/>
        <xdr:cNvSpPr/>
      </xdr:nvSpPr>
      <xdr:spPr>
        <a:xfrm>
          <a:off x="14541500" y="168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10710</xdr:rowOff>
    </xdr:from>
    <xdr:ext cx="469744" cy="259045"/>
    <xdr:sp macro="" textlink="">
      <xdr:nvSpPr>
        <xdr:cNvPr id="711" name="テキスト ボックス 710"/>
        <xdr:cNvSpPr txBox="1"/>
      </xdr:nvSpPr>
      <xdr:spPr>
        <a:xfrm>
          <a:off x="14357428" y="1698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47112</xdr:rowOff>
    </xdr:from>
    <xdr:to>
      <xdr:col>72</xdr:col>
      <xdr:colOff>38100</xdr:colOff>
      <xdr:row>98</xdr:row>
      <xdr:rowOff>148712</xdr:rowOff>
    </xdr:to>
    <xdr:sp macro="" textlink="">
      <xdr:nvSpPr>
        <xdr:cNvPr id="712" name="楕円 711"/>
        <xdr:cNvSpPr/>
      </xdr:nvSpPr>
      <xdr:spPr>
        <a:xfrm>
          <a:off x="13652500" y="168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165239</xdr:rowOff>
    </xdr:from>
    <xdr:ext cx="534377" cy="259045"/>
    <xdr:sp macro="" textlink="">
      <xdr:nvSpPr>
        <xdr:cNvPr id="713" name="テキスト ボックス 712"/>
        <xdr:cNvSpPr txBox="1"/>
      </xdr:nvSpPr>
      <xdr:spPr>
        <a:xfrm>
          <a:off x="13436111" y="166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34858</xdr:rowOff>
    </xdr:from>
    <xdr:to>
      <xdr:col>67</xdr:col>
      <xdr:colOff>101600</xdr:colOff>
      <xdr:row>98</xdr:row>
      <xdr:rowOff>136458</xdr:rowOff>
    </xdr:to>
    <xdr:sp macro="" textlink="">
      <xdr:nvSpPr>
        <xdr:cNvPr id="714" name="楕円 713"/>
        <xdr:cNvSpPr/>
      </xdr:nvSpPr>
      <xdr:spPr>
        <a:xfrm>
          <a:off x="12763500" y="168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152985</xdr:rowOff>
    </xdr:from>
    <xdr:ext cx="534377" cy="259045"/>
    <xdr:sp macro="" textlink="">
      <xdr:nvSpPr>
        <xdr:cNvPr id="715" name="テキスト ボックス 714"/>
        <xdr:cNvSpPr txBox="1"/>
      </xdr:nvSpPr>
      <xdr:spPr>
        <a:xfrm>
          <a:off x="12547111" y="166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96593</xdr:rowOff>
    </xdr:from>
    <xdr:to>
      <xdr:col>116</xdr:col>
      <xdr:colOff>63500</xdr:colOff>
      <xdr:row>59</xdr:row>
      <xdr:rowOff>97572</xdr:rowOff>
    </xdr:to>
    <xdr:cxnSp macro="">
      <xdr:nvCxnSpPr>
        <xdr:cNvPr id="803" name="直線コネクタ 802"/>
        <xdr:cNvCxnSpPr/>
      </xdr:nvCxnSpPr>
      <xdr:spPr>
        <a:xfrm>
          <a:off x="21323300" y="10212143"/>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95417</xdr:rowOff>
    </xdr:from>
    <xdr:to>
      <xdr:col>111</xdr:col>
      <xdr:colOff>177800</xdr:colOff>
      <xdr:row>59</xdr:row>
      <xdr:rowOff>96593</xdr:rowOff>
    </xdr:to>
    <xdr:cxnSp macro="">
      <xdr:nvCxnSpPr>
        <xdr:cNvPr id="806" name="直線コネクタ 805"/>
        <xdr:cNvCxnSpPr/>
      </xdr:nvCxnSpPr>
      <xdr:spPr>
        <a:xfrm>
          <a:off x="20434300" y="1021096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92249</xdr:rowOff>
    </xdr:from>
    <xdr:to>
      <xdr:col>107</xdr:col>
      <xdr:colOff>50800</xdr:colOff>
      <xdr:row>59</xdr:row>
      <xdr:rowOff>95417</xdr:rowOff>
    </xdr:to>
    <xdr:cxnSp macro="">
      <xdr:nvCxnSpPr>
        <xdr:cNvPr id="809" name="直線コネクタ 808"/>
        <xdr:cNvCxnSpPr/>
      </xdr:nvCxnSpPr>
      <xdr:spPr>
        <a:xfrm>
          <a:off x="19545300" y="10207799"/>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90029</xdr:rowOff>
    </xdr:from>
    <xdr:to>
      <xdr:col>102</xdr:col>
      <xdr:colOff>114300</xdr:colOff>
      <xdr:row>59</xdr:row>
      <xdr:rowOff>92249</xdr:rowOff>
    </xdr:to>
    <xdr:cxnSp macro="">
      <xdr:nvCxnSpPr>
        <xdr:cNvPr id="812" name="直線コネクタ 811"/>
        <xdr:cNvCxnSpPr/>
      </xdr:nvCxnSpPr>
      <xdr:spPr>
        <a:xfrm>
          <a:off x="18656300" y="10205579"/>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46772</xdr:rowOff>
    </xdr:from>
    <xdr:to>
      <xdr:col>116</xdr:col>
      <xdr:colOff>114300</xdr:colOff>
      <xdr:row>59</xdr:row>
      <xdr:rowOff>148372</xdr:rowOff>
    </xdr:to>
    <xdr:sp macro="" textlink="">
      <xdr:nvSpPr>
        <xdr:cNvPr id="822" name="楕円 821"/>
        <xdr:cNvSpPr/>
      </xdr:nvSpPr>
      <xdr:spPr>
        <a:xfrm>
          <a:off x="221107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133149</xdr:rowOff>
    </xdr:from>
    <xdr:ext cx="313932" cy="259045"/>
    <xdr:sp macro="" textlink="">
      <xdr:nvSpPr>
        <xdr:cNvPr id="823" name="貸付金該当値テキスト"/>
        <xdr:cNvSpPr txBox="1"/>
      </xdr:nvSpPr>
      <xdr:spPr>
        <a:xfrm>
          <a:off x="22212300" y="10077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45793</xdr:rowOff>
    </xdr:from>
    <xdr:to>
      <xdr:col>112</xdr:col>
      <xdr:colOff>38100</xdr:colOff>
      <xdr:row>59</xdr:row>
      <xdr:rowOff>147393</xdr:rowOff>
    </xdr:to>
    <xdr:sp macro="" textlink="">
      <xdr:nvSpPr>
        <xdr:cNvPr id="824" name="楕円 823"/>
        <xdr:cNvSpPr/>
      </xdr:nvSpPr>
      <xdr:spPr>
        <a:xfrm>
          <a:off x="21272500" y="101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138520</xdr:rowOff>
    </xdr:from>
    <xdr:ext cx="313932" cy="259045"/>
    <xdr:sp macro="" textlink="">
      <xdr:nvSpPr>
        <xdr:cNvPr id="825" name="テキスト ボックス 824"/>
        <xdr:cNvSpPr txBox="1"/>
      </xdr:nvSpPr>
      <xdr:spPr>
        <a:xfrm>
          <a:off x="21166333" y="10254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44617</xdr:rowOff>
    </xdr:from>
    <xdr:to>
      <xdr:col>107</xdr:col>
      <xdr:colOff>101600</xdr:colOff>
      <xdr:row>59</xdr:row>
      <xdr:rowOff>146217</xdr:rowOff>
    </xdr:to>
    <xdr:sp macro="" textlink="">
      <xdr:nvSpPr>
        <xdr:cNvPr id="826" name="楕円 825"/>
        <xdr:cNvSpPr/>
      </xdr:nvSpPr>
      <xdr:spPr>
        <a:xfrm>
          <a:off x="20383500" y="101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137344</xdr:rowOff>
    </xdr:from>
    <xdr:ext cx="378565" cy="259045"/>
    <xdr:sp macro="" textlink="">
      <xdr:nvSpPr>
        <xdr:cNvPr id="827" name="テキスト ボックス 826"/>
        <xdr:cNvSpPr txBox="1"/>
      </xdr:nvSpPr>
      <xdr:spPr>
        <a:xfrm>
          <a:off x="20245017" y="1025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41449</xdr:rowOff>
    </xdr:from>
    <xdr:to>
      <xdr:col>102</xdr:col>
      <xdr:colOff>165100</xdr:colOff>
      <xdr:row>59</xdr:row>
      <xdr:rowOff>143049</xdr:rowOff>
    </xdr:to>
    <xdr:sp macro="" textlink="">
      <xdr:nvSpPr>
        <xdr:cNvPr id="828" name="楕円 827"/>
        <xdr:cNvSpPr/>
      </xdr:nvSpPr>
      <xdr:spPr>
        <a:xfrm>
          <a:off x="19494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134176</xdr:rowOff>
    </xdr:from>
    <xdr:ext cx="378565" cy="259045"/>
    <xdr:sp macro="" textlink="">
      <xdr:nvSpPr>
        <xdr:cNvPr id="829" name="テキスト ボックス 828"/>
        <xdr:cNvSpPr txBox="1"/>
      </xdr:nvSpPr>
      <xdr:spPr>
        <a:xfrm>
          <a:off x="19356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39229</xdr:rowOff>
    </xdr:from>
    <xdr:to>
      <xdr:col>98</xdr:col>
      <xdr:colOff>38100</xdr:colOff>
      <xdr:row>59</xdr:row>
      <xdr:rowOff>140829</xdr:rowOff>
    </xdr:to>
    <xdr:sp macro="" textlink="">
      <xdr:nvSpPr>
        <xdr:cNvPr id="830" name="楕円 829"/>
        <xdr:cNvSpPr/>
      </xdr:nvSpPr>
      <xdr:spPr>
        <a:xfrm>
          <a:off x="18605500" y="10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131956</xdr:rowOff>
    </xdr:from>
    <xdr:ext cx="378565" cy="259045"/>
    <xdr:sp macro="" textlink="">
      <xdr:nvSpPr>
        <xdr:cNvPr id="831" name="テキスト ボックス 830"/>
        <xdr:cNvSpPr txBox="1"/>
      </xdr:nvSpPr>
      <xdr:spPr>
        <a:xfrm>
          <a:off x="18467017" y="1024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20410</xdr:rowOff>
    </xdr:from>
    <xdr:to>
      <xdr:col>116</xdr:col>
      <xdr:colOff>63500</xdr:colOff>
      <xdr:row>77</xdr:row>
      <xdr:rowOff>69635</xdr:rowOff>
    </xdr:to>
    <xdr:cxnSp macro="">
      <xdr:nvCxnSpPr>
        <xdr:cNvPr id="861" name="直線コネクタ 860"/>
        <xdr:cNvCxnSpPr/>
      </xdr:nvCxnSpPr>
      <xdr:spPr>
        <a:xfrm flipV="1">
          <a:off x="21323300" y="13222060"/>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150101</xdr:rowOff>
    </xdr:from>
    <xdr:to>
      <xdr:col>111</xdr:col>
      <xdr:colOff>177800</xdr:colOff>
      <xdr:row>77</xdr:row>
      <xdr:rowOff>69635</xdr:rowOff>
    </xdr:to>
    <xdr:cxnSp macro="">
      <xdr:nvCxnSpPr>
        <xdr:cNvPr id="864" name="直線コネクタ 863"/>
        <xdr:cNvCxnSpPr/>
      </xdr:nvCxnSpPr>
      <xdr:spPr>
        <a:xfrm>
          <a:off x="20434300" y="13180301"/>
          <a:ext cx="8890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142329</xdr:rowOff>
    </xdr:from>
    <xdr:to>
      <xdr:col>107</xdr:col>
      <xdr:colOff>50800</xdr:colOff>
      <xdr:row>76</xdr:row>
      <xdr:rowOff>150101</xdr:rowOff>
    </xdr:to>
    <xdr:cxnSp macro="">
      <xdr:nvCxnSpPr>
        <xdr:cNvPr id="867" name="直線コネクタ 866"/>
        <xdr:cNvCxnSpPr/>
      </xdr:nvCxnSpPr>
      <xdr:spPr>
        <a:xfrm>
          <a:off x="19545300" y="1317252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100037</xdr:rowOff>
    </xdr:from>
    <xdr:to>
      <xdr:col>102</xdr:col>
      <xdr:colOff>114300</xdr:colOff>
      <xdr:row>76</xdr:row>
      <xdr:rowOff>142329</xdr:rowOff>
    </xdr:to>
    <xdr:cxnSp macro="">
      <xdr:nvCxnSpPr>
        <xdr:cNvPr id="870" name="直線コネクタ 869"/>
        <xdr:cNvCxnSpPr/>
      </xdr:nvCxnSpPr>
      <xdr:spPr>
        <a:xfrm>
          <a:off x="18656300" y="13130237"/>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141060</xdr:rowOff>
    </xdr:from>
    <xdr:to>
      <xdr:col>116</xdr:col>
      <xdr:colOff>114300</xdr:colOff>
      <xdr:row>77</xdr:row>
      <xdr:rowOff>71210</xdr:rowOff>
    </xdr:to>
    <xdr:sp macro="" textlink="">
      <xdr:nvSpPr>
        <xdr:cNvPr id="880" name="楕円 879"/>
        <xdr:cNvSpPr/>
      </xdr:nvSpPr>
      <xdr:spPr>
        <a:xfrm>
          <a:off x="22110700" y="13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119487</xdr:rowOff>
    </xdr:from>
    <xdr:ext cx="534377" cy="259045"/>
    <xdr:sp macro="" textlink="">
      <xdr:nvSpPr>
        <xdr:cNvPr id="881" name="繰出金該当値テキスト"/>
        <xdr:cNvSpPr txBox="1"/>
      </xdr:nvSpPr>
      <xdr:spPr>
        <a:xfrm>
          <a:off x="22212300" y="13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18835</xdr:rowOff>
    </xdr:from>
    <xdr:to>
      <xdr:col>112</xdr:col>
      <xdr:colOff>38100</xdr:colOff>
      <xdr:row>77</xdr:row>
      <xdr:rowOff>120435</xdr:rowOff>
    </xdr:to>
    <xdr:sp macro="" textlink="">
      <xdr:nvSpPr>
        <xdr:cNvPr id="882" name="楕円 881"/>
        <xdr:cNvSpPr/>
      </xdr:nvSpPr>
      <xdr:spPr>
        <a:xfrm>
          <a:off x="21272500" y="13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111562</xdr:rowOff>
    </xdr:from>
    <xdr:ext cx="534377" cy="259045"/>
    <xdr:sp macro="" textlink="">
      <xdr:nvSpPr>
        <xdr:cNvPr id="883" name="テキスト ボックス 882"/>
        <xdr:cNvSpPr txBox="1"/>
      </xdr:nvSpPr>
      <xdr:spPr>
        <a:xfrm>
          <a:off x="21056111" y="133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99301</xdr:rowOff>
    </xdr:from>
    <xdr:to>
      <xdr:col>107</xdr:col>
      <xdr:colOff>101600</xdr:colOff>
      <xdr:row>77</xdr:row>
      <xdr:rowOff>29451</xdr:rowOff>
    </xdr:to>
    <xdr:sp macro="" textlink="">
      <xdr:nvSpPr>
        <xdr:cNvPr id="884" name="楕円 883"/>
        <xdr:cNvSpPr/>
      </xdr:nvSpPr>
      <xdr:spPr>
        <a:xfrm>
          <a:off x="20383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20578</xdr:rowOff>
    </xdr:from>
    <xdr:ext cx="534377" cy="259045"/>
    <xdr:sp macro="" textlink="">
      <xdr:nvSpPr>
        <xdr:cNvPr id="885" name="テキスト ボックス 884"/>
        <xdr:cNvSpPr txBox="1"/>
      </xdr:nvSpPr>
      <xdr:spPr>
        <a:xfrm>
          <a:off x="20167111"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91529</xdr:rowOff>
    </xdr:from>
    <xdr:to>
      <xdr:col>102</xdr:col>
      <xdr:colOff>165100</xdr:colOff>
      <xdr:row>77</xdr:row>
      <xdr:rowOff>21679</xdr:rowOff>
    </xdr:to>
    <xdr:sp macro="" textlink="">
      <xdr:nvSpPr>
        <xdr:cNvPr id="886" name="楕円 885"/>
        <xdr:cNvSpPr/>
      </xdr:nvSpPr>
      <xdr:spPr>
        <a:xfrm>
          <a:off x="19494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12806</xdr:rowOff>
    </xdr:from>
    <xdr:ext cx="534377" cy="259045"/>
    <xdr:sp macro="" textlink="">
      <xdr:nvSpPr>
        <xdr:cNvPr id="887" name="テキスト ボックス 886"/>
        <xdr:cNvSpPr txBox="1"/>
      </xdr:nvSpPr>
      <xdr:spPr>
        <a:xfrm>
          <a:off x="19278111" y="132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49237</xdr:rowOff>
    </xdr:from>
    <xdr:to>
      <xdr:col>98</xdr:col>
      <xdr:colOff>38100</xdr:colOff>
      <xdr:row>76</xdr:row>
      <xdr:rowOff>150837</xdr:rowOff>
    </xdr:to>
    <xdr:sp macro="" textlink="">
      <xdr:nvSpPr>
        <xdr:cNvPr id="888" name="楕円 887"/>
        <xdr:cNvSpPr/>
      </xdr:nvSpPr>
      <xdr:spPr>
        <a:xfrm>
          <a:off x="18605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141964</xdr:rowOff>
    </xdr:from>
    <xdr:ext cx="534377" cy="259045"/>
    <xdr:sp macro="" textlink="">
      <xdr:nvSpPr>
        <xdr:cNvPr id="889" name="テキスト ボックス 888"/>
        <xdr:cNvSpPr txBox="1"/>
      </xdr:nvSpPr>
      <xdr:spPr>
        <a:xfrm>
          <a:off x="18389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歳出決算総額は住民一人当たり</a:t>
          </a:r>
          <a:r>
            <a:rPr lang="en-US" altLang="ja-JP" sz="1100">
              <a:solidFill>
                <a:sysClr val="windowText" lastClr="000000"/>
              </a:solidFill>
              <a:effectLst/>
              <a:latin typeface="+mn-lt"/>
              <a:ea typeface="+mn-ea"/>
              <a:cs typeface="+mn-cs"/>
            </a:rPr>
            <a:t>324,931</a:t>
          </a:r>
          <a:r>
            <a:rPr lang="ja-JP" altLang="ja-JP" sz="1100">
              <a:solidFill>
                <a:sysClr val="windowText" lastClr="000000"/>
              </a:solidFill>
              <a:effectLst/>
              <a:latin typeface="+mn-lt"/>
              <a:ea typeface="+mn-ea"/>
              <a:cs typeface="+mn-cs"/>
            </a:rPr>
            <a:t>円となり、平成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年度から</a:t>
          </a:r>
          <a:r>
            <a:rPr lang="en-US" altLang="ja-JP" sz="1100">
              <a:solidFill>
                <a:sysClr val="windowText" lastClr="000000"/>
              </a:solidFill>
              <a:effectLst/>
              <a:latin typeface="+mn-lt"/>
              <a:ea typeface="+mn-ea"/>
              <a:cs typeface="+mn-cs"/>
            </a:rPr>
            <a:t>28,124</a:t>
          </a:r>
          <a:r>
            <a:rPr lang="ja-JP" altLang="ja-JP" sz="1100">
              <a:solidFill>
                <a:sysClr val="windowText" lastClr="000000"/>
              </a:solidFill>
              <a:effectLst/>
              <a:latin typeface="+mn-lt"/>
              <a:ea typeface="+mn-ea"/>
              <a:cs typeface="+mn-cs"/>
            </a:rPr>
            <a:t>円減少している。主な要因としては、類似団体平均及び埼玉県平均を大きく下回る結果となった普通建設事業費の減少が挙げられる。令和元年度は翌年度へ繰り越す事業が多かったことにより、住民一人当たりの普通建設事業費は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年度から</a:t>
          </a:r>
          <a:r>
            <a:rPr lang="en-US" altLang="ja-JP" sz="1100">
              <a:solidFill>
                <a:sysClr val="windowText" lastClr="000000"/>
              </a:solidFill>
              <a:effectLst/>
              <a:latin typeface="+mn-lt"/>
              <a:ea typeface="+mn-ea"/>
              <a:cs typeface="+mn-cs"/>
            </a:rPr>
            <a:t>17,707</a:t>
          </a:r>
          <a:r>
            <a:rPr lang="ja-JP" altLang="ja-JP" sz="1100">
              <a:solidFill>
                <a:sysClr val="windowText" lastClr="000000"/>
              </a:solidFill>
              <a:effectLst/>
              <a:latin typeface="+mn-lt"/>
              <a:ea typeface="+mn-ea"/>
              <a:cs typeface="+mn-cs"/>
            </a:rPr>
            <a:t>円減少し</a:t>
          </a:r>
          <a:r>
            <a:rPr lang="en-US" altLang="ja-JP" sz="1100">
              <a:solidFill>
                <a:sysClr val="windowText" lastClr="000000"/>
              </a:solidFill>
              <a:effectLst/>
              <a:latin typeface="+mn-lt"/>
              <a:ea typeface="+mn-ea"/>
              <a:cs typeface="+mn-cs"/>
            </a:rPr>
            <a:t>17,158</a:t>
          </a:r>
          <a:r>
            <a:rPr lang="ja-JP" altLang="ja-JP" sz="1100">
              <a:solidFill>
                <a:sysClr val="windowText" lastClr="000000"/>
              </a:solidFill>
              <a:effectLst/>
              <a:latin typeface="+mn-lt"/>
              <a:ea typeface="+mn-ea"/>
              <a:cs typeface="+mn-cs"/>
            </a:rPr>
            <a:t>円となった。普通建設事業費はこれまで地方債の中でも住民の負担が少ない合併特例債を活用し、公共施設の整備事業（総合体育館及び武道館の大規模改修や第２運動公園整備）を進めてきたが、今後は文化施設の整備や学校体育館の空調設備設置等工事が予定されているため上昇していく見込みである。</a:t>
          </a:r>
        </a:p>
        <a:p>
          <a:r>
            <a:rPr lang="ja-JP" altLang="ja-JP" sz="1100">
              <a:solidFill>
                <a:sysClr val="windowText" lastClr="000000"/>
              </a:solidFill>
              <a:effectLst/>
              <a:latin typeface="+mn-lt"/>
              <a:ea typeface="+mn-ea"/>
              <a:cs typeface="+mn-cs"/>
            </a:rPr>
            <a:t>　人件費は住民一人当たり</a:t>
          </a:r>
          <a:r>
            <a:rPr lang="en-US" altLang="ja-JP" sz="1100">
              <a:solidFill>
                <a:sysClr val="windowText" lastClr="000000"/>
              </a:solidFill>
              <a:effectLst/>
              <a:latin typeface="+mn-lt"/>
              <a:ea typeface="+mn-ea"/>
              <a:cs typeface="+mn-cs"/>
            </a:rPr>
            <a:t>43,868</a:t>
          </a:r>
          <a:r>
            <a:rPr lang="ja-JP" altLang="ja-JP" sz="1100">
              <a:solidFill>
                <a:sysClr val="windowText" lastClr="000000"/>
              </a:solidFill>
              <a:effectLst/>
              <a:latin typeface="+mn-lt"/>
              <a:ea typeface="+mn-ea"/>
              <a:cs typeface="+mn-cs"/>
            </a:rPr>
            <a:t>円となっており、再任用制度の活用や適正な定員管理、民間活力の導入等により、類似団体平均及び埼玉県平均に比べ住民一人当たりのコストは低い状況で推移している。</a:t>
          </a:r>
        </a:p>
        <a:p>
          <a:r>
            <a:rPr lang="ja-JP" altLang="ja-JP" sz="1100">
              <a:solidFill>
                <a:sysClr val="windowText" lastClr="000000"/>
              </a:solidFill>
              <a:effectLst/>
              <a:latin typeface="+mn-lt"/>
              <a:ea typeface="+mn-ea"/>
              <a:cs typeface="+mn-cs"/>
            </a:rPr>
            <a:t>　物件費は住民一人当たり</a:t>
          </a:r>
          <a:r>
            <a:rPr lang="en-US" altLang="ja-JP" sz="1100">
              <a:solidFill>
                <a:sysClr val="windowText" lastClr="000000"/>
              </a:solidFill>
              <a:effectLst/>
              <a:latin typeface="+mn-lt"/>
              <a:ea typeface="+mn-ea"/>
              <a:cs typeface="+mn-cs"/>
            </a:rPr>
            <a:t>61,155</a:t>
          </a:r>
          <a:r>
            <a:rPr lang="ja-JP" altLang="ja-JP" sz="1100">
              <a:solidFill>
                <a:sysClr val="windowText" lastClr="000000"/>
              </a:solidFill>
              <a:effectLst/>
              <a:latin typeface="+mn-lt"/>
              <a:ea typeface="+mn-ea"/>
              <a:cs typeface="+mn-cs"/>
            </a:rPr>
            <a:t>円となっており、類似団体平均と埼玉県平均よりも高い状況となっている。これは指定管理等の民間活力の導入を推進し、職員人件費等から委託料など物件費への振替が進んでいるためである。</a:t>
          </a:r>
          <a:r>
            <a:rPr lang="ja-JP" altLang="en-US" sz="1100">
              <a:solidFill>
                <a:sysClr val="windowText" lastClr="000000"/>
              </a:solidFill>
              <a:effectLst/>
              <a:latin typeface="+mn-lt"/>
              <a:ea typeface="+mn-ea"/>
              <a:cs typeface="+mn-cs"/>
            </a:rPr>
            <a:t>また幼児教育・保育無償化に伴い、民間保育園運営委託料等が増加しため平成</a:t>
          </a:r>
          <a:r>
            <a:rPr lang="en-US" altLang="ja-JP" sz="1100">
              <a:solidFill>
                <a:sysClr val="windowText" lastClr="000000"/>
              </a:solidFill>
              <a:effectLst/>
              <a:latin typeface="+mn-lt"/>
              <a:ea typeface="+mn-ea"/>
              <a:cs typeface="+mn-cs"/>
            </a:rPr>
            <a:t>30</a:t>
          </a:r>
          <a:r>
            <a:rPr lang="ja-JP" altLang="en-US" sz="1100">
              <a:solidFill>
                <a:sysClr val="windowText" lastClr="000000"/>
              </a:solidFill>
              <a:effectLst/>
              <a:latin typeface="+mn-lt"/>
              <a:ea typeface="+mn-ea"/>
              <a:cs typeface="+mn-cs"/>
            </a:rPr>
            <a:t>年度より増加している。</a:t>
          </a:r>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扶助費は住民一人当たり</a:t>
          </a:r>
          <a:r>
            <a:rPr lang="en-US" altLang="ja-JP" sz="1100">
              <a:solidFill>
                <a:sysClr val="windowText" lastClr="000000"/>
              </a:solidFill>
              <a:effectLst/>
              <a:latin typeface="+mn-lt"/>
              <a:ea typeface="+mn-ea"/>
              <a:cs typeface="+mn-cs"/>
            </a:rPr>
            <a:t>94,597</a:t>
          </a:r>
          <a:r>
            <a:rPr lang="ja-JP" altLang="ja-JP" sz="1100">
              <a:solidFill>
                <a:sysClr val="windowText" lastClr="000000"/>
              </a:solidFill>
              <a:effectLst/>
              <a:latin typeface="+mn-lt"/>
              <a:ea typeface="+mn-ea"/>
              <a:cs typeface="+mn-cs"/>
            </a:rPr>
            <a:t>円となっており、類似団体平均よりは低いものの県内平均よりは高い状況となっている。これは障害児給付費、介護給付費・訓練等給付費が年々増加している</a:t>
          </a:r>
          <a:r>
            <a:rPr lang="ja-JP" altLang="en-US" sz="1100">
              <a:solidFill>
                <a:sysClr val="windowText" lastClr="000000"/>
              </a:solidFill>
              <a:effectLst/>
              <a:latin typeface="+mn-lt"/>
              <a:ea typeface="+mn-ea"/>
              <a:cs typeface="+mn-cs"/>
            </a:rPr>
            <a:t>ことや、</a:t>
          </a:r>
          <a:r>
            <a:rPr lang="ja-JP" altLang="ja-JP" sz="1100">
              <a:solidFill>
                <a:sysClr val="windowText" lastClr="000000"/>
              </a:solidFill>
              <a:effectLst/>
              <a:latin typeface="+mn-lt"/>
              <a:ea typeface="+mn-ea"/>
              <a:cs typeface="+mn-cs"/>
            </a:rPr>
            <a:t>幼児教育・保育無償化に伴</a:t>
          </a:r>
          <a:r>
            <a:rPr lang="ja-JP" altLang="en-US" sz="1100">
              <a:solidFill>
                <a:sysClr val="windowText" lastClr="000000"/>
              </a:solidFill>
              <a:effectLst/>
              <a:latin typeface="+mn-lt"/>
              <a:ea typeface="+mn-ea"/>
              <a:cs typeface="+mn-cs"/>
            </a:rPr>
            <a:t>う幼稚園施設等利用給付費の増</a:t>
          </a:r>
          <a:r>
            <a:rPr lang="ja-JP" altLang="ja-JP" sz="1100">
              <a:solidFill>
                <a:sysClr val="windowText" lastClr="000000"/>
              </a:solidFill>
              <a:effectLst/>
              <a:latin typeface="+mn-lt"/>
              <a:ea typeface="+mn-ea"/>
              <a:cs typeface="+mn-cs"/>
            </a:rPr>
            <a:t>が</a:t>
          </a:r>
          <a:r>
            <a:rPr lang="ja-JP" altLang="en-US" sz="1100">
              <a:solidFill>
                <a:sysClr val="windowText" lastClr="000000"/>
              </a:solidFill>
              <a:effectLst/>
              <a:latin typeface="+mn-lt"/>
              <a:ea typeface="+mn-ea"/>
              <a:cs typeface="+mn-cs"/>
            </a:rPr>
            <a:t>要因となっている。</a:t>
          </a:r>
          <a:endParaRPr lang="ja-JP" altLang="ja-JP">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114,306
111,311
14.64
39,075,694
37,141,528
1,399,350
22,342,069
40,010,917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68072</xdr:rowOff>
    </xdr:from>
    <xdr:to>
      <xdr:col>24</xdr:col>
      <xdr:colOff>63500</xdr:colOff>
      <xdr:row>38</xdr:row>
      <xdr:rowOff>92456</xdr:rowOff>
    </xdr:to>
    <xdr:cxnSp macro="">
      <xdr:nvCxnSpPr>
        <xdr:cNvPr id="61" name="直線コネクタ 60"/>
        <xdr:cNvCxnSpPr/>
      </xdr:nvCxnSpPr>
      <xdr:spPr>
        <a:xfrm flipV="1">
          <a:off x="3797300" y="6583172"/>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82550</xdr:rowOff>
    </xdr:from>
    <xdr:to>
      <xdr:col>19</xdr:col>
      <xdr:colOff>177800</xdr:colOff>
      <xdr:row>38</xdr:row>
      <xdr:rowOff>92456</xdr:rowOff>
    </xdr:to>
    <xdr:cxnSp macro="">
      <xdr:nvCxnSpPr>
        <xdr:cNvPr id="64" name="直線コネクタ 63"/>
        <xdr:cNvCxnSpPr/>
      </xdr:nvCxnSpPr>
      <xdr:spPr>
        <a:xfrm>
          <a:off x="2908300" y="659765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70358</xdr:rowOff>
    </xdr:from>
    <xdr:to>
      <xdr:col>15</xdr:col>
      <xdr:colOff>50800</xdr:colOff>
      <xdr:row>38</xdr:row>
      <xdr:rowOff>82550</xdr:rowOff>
    </xdr:to>
    <xdr:cxnSp macro="">
      <xdr:nvCxnSpPr>
        <xdr:cNvPr id="67" name="直線コネクタ 66"/>
        <xdr:cNvCxnSpPr/>
      </xdr:nvCxnSpPr>
      <xdr:spPr>
        <a:xfrm>
          <a:off x="2019300" y="658545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81788</xdr:rowOff>
    </xdr:from>
    <xdr:to>
      <xdr:col>10</xdr:col>
      <xdr:colOff>114300</xdr:colOff>
      <xdr:row>38</xdr:row>
      <xdr:rowOff>70358</xdr:rowOff>
    </xdr:to>
    <xdr:cxnSp macro="">
      <xdr:nvCxnSpPr>
        <xdr:cNvPr id="70" name="直線コネクタ 69"/>
        <xdr:cNvCxnSpPr/>
      </xdr:nvCxnSpPr>
      <xdr:spPr>
        <a:xfrm>
          <a:off x="1130300" y="642543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17272</xdr:rowOff>
    </xdr:from>
    <xdr:to>
      <xdr:col>24</xdr:col>
      <xdr:colOff>114300</xdr:colOff>
      <xdr:row>38</xdr:row>
      <xdr:rowOff>118872</xdr:rowOff>
    </xdr:to>
    <xdr:sp macro="" textlink="">
      <xdr:nvSpPr>
        <xdr:cNvPr id="80" name="楕円 79"/>
        <xdr:cNvSpPr/>
      </xdr:nvSpPr>
      <xdr:spPr>
        <a:xfrm>
          <a:off x="45847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167149</xdr:rowOff>
    </xdr:from>
    <xdr:ext cx="469744" cy="259045"/>
    <xdr:sp macro="" textlink="">
      <xdr:nvSpPr>
        <xdr:cNvPr id="81" name="議会費該当値テキスト"/>
        <xdr:cNvSpPr txBox="1"/>
      </xdr:nvSpPr>
      <xdr:spPr>
        <a:xfrm>
          <a:off x="46863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41656</xdr:rowOff>
    </xdr:from>
    <xdr:to>
      <xdr:col>20</xdr:col>
      <xdr:colOff>38100</xdr:colOff>
      <xdr:row>38</xdr:row>
      <xdr:rowOff>143256</xdr:rowOff>
    </xdr:to>
    <xdr:sp macro="" textlink="">
      <xdr:nvSpPr>
        <xdr:cNvPr id="82" name="楕円 81"/>
        <xdr:cNvSpPr/>
      </xdr:nvSpPr>
      <xdr:spPr>
        <a:xfrm>
          <a:off x="3746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134383</xdr:rowOff>
    </xdr:from>
    <xdr:ext cx="469744" cy="259045"/>
    <xdr:sp macro="" textlink="">
      <xdr:nvSpPr>
        <xdr:cNvPr id="83" name="テキスト ボックス 82"/>
        <xdr:cNvSpPr txBox="1"/>
      </xdr:nvSpPr>
      <xdr:spPr>
        <a:xfrm>
          <a:off x="3562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31750</xdr:rowOff>
    </xdr:from>
    <xdr:to>
      <xdr:col>15</xdr:col>
      <xdr:colOff>101600</xdr:colOff>
      <xdr:row>38</xdr:row>
      <xdr:rowOff>133350</xdr:rowOff>
    </xdr:to>
    <xdr:sp macro="" textlink="">
      <xdr:nvSpPr>
        <xdr:cNvPr id="84" name="楕円 83"/>
        <xdr:cNvSpPr/>
      </xdr:nvSpPr>
      <xdr:spPr>
        <a:xfrm>
          <a:off x="2857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124477</xdr:rowOff>
    </xdr:from>
    <xdr:ext cx="469744" cy="259045"/>
    <xdr:sp macro="" textlink="">
      <xdr:nvSpPr>
        <xdr:cNvPr id="85" name="テキスト ボックス 84"/>
        <xdr:cNvSpPr txBox="1"/>
      </xdr:nvSpPr>
      <xdr:spPr>
        <a:xfrm>
          <a:off x="2673428"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19558</xdr:rowOff>
    </xdr:from>
    <xdr:to>
      <xdr:col>10</xdr:col>
      <xdr:colOff>165100</xdr:colOff>
      <xdr:row>38</xdr:row>
      <xdr:rowOff>121158</xdr:rowOff>
    </xdr:to>
    <xdr:sp macro="" textlink="">
      <xdr:nvSpPr>
        <xdr:cNvPr id="86" name="楕円 85"/>
        <xdr:cNvSpPr/>
      </xdr:nvSpPr>
      <xdr:spPr>
        <a:xfrm>
          <a:off x="1968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112285</xdr:rowOff>
    </xdr:from>
    <xdr:ext cx="469744" cy="259045"/>
    <xdr:sp macro="" textlink="">
      <xdr:nvSpPr>
        <xdr:cNvPr id="87" name="テキスト ボックス 86"/>
        <xdr:cNvSpPr txBox="1"/>
      </xdr:nvSpPr>
      <xdr:spPr>
        <a:xfrm>
          <a:off x="1784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30988</xdr:rowOff>
    </xdr:from>
    <xdr:to>
      <xdr:col>6</xdr:col>
      <xdr:colOff>38100</xdr:colOff>
      <xdr:row>37</xdr:row>
      <xdr:rowOff>132588</xdr:rowOff>
    </xdr:to>
    <xdr:sp macro="" textlink="">
      <xdr:nvSpPr>
        <xdr:cNvPr id="88" name="楕円 87"/>
        <xdr:cNvSpPr/>
      </xdr:nvSpPr>
      <xdr:spPr>
        <a:xfrm>
          <a:off x="1079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123715</xdr:rowOff>
    </xdr:from>
    <xdr:ext cx="469744" cy="259045"/>
    <xdr:sp macro="" textlink="">
      <xdr:nvSpPr>
        <xdr:cNvPr id="89" name="テキスト ボックス 88"/>
        <xdr:cNvSpPr txBox="1"/>
      </xdr:nvSpPr>
      <xdr:spPr>
        <a:xfrm>
          <a:off x="895428"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91230</xdr:rowOff>
    </xdr:from>
    <xdr:to>
      <xdr:col>24</xdr:col>
      <xdr:colOff>63500</xdr:colOff>
      <xdr:row>59</xdr:row>
      <xdr:rowOff>1890</xdr:rowOff>
    </xdr:to>
    <xdr:cxnSp macro="">
      <xdr:nvCxnSpPr>
        <xdr:cNvPr id="120" name="直線コネクタ 119"/>
        <xdr:cNvCxnSpPr/>
      </xdr:nvCxnSpPr>
      <xdr:spPr>
        <a:xfrm>
          <a:off x="3797300" y="10035330"/>
          <a:ext cx="838200" cy="8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91230</xdr:rowOff>
    </xdr:from>
    <xdr:to>
      <xdr:col>19</xdr:col>
      <xdr:colOff>177800</xdr:colOff>
      <xdr:row>59</xdr:row>
      <xdr:rowOff>4199</xdr:rowOff>
    </xdr:to>
    <xdr:cxnSp macro="">
      <xdr:nvCxnSpPr>
        <xdr:cNvPr id="123" name="直線コネクタ 122"/>
        <xdr:cNvCxnSpPr/>
      </xdr:nvCxnSpPr>
      <xdr:spPr>
        <a:xfrm flipV="1">
          <a:off x="2908300" y="10035330"/>
          <a:ext cx="8890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142179</xdr:rowOff>
    </xdr:from>
    <xdr:to>
      <xdr:col>15</xdr:col>
      <xdr:colOff>50800</xdr:colOff>
      <xdr:row>59</xdr:row>
      <xdr:rowOff>4199</xdr:rowOff>
    </xdr:to>
    <xdr:cxnSp macro="">
      <xdr:nvCxnSpPr>
        <xdr:cNvPr id="126" name="直線コネクタ 125"/>
        <xdr:cNvCxnSpPr/>
      </xdr:nvCxnSpPr>
      <xdr:spPr>
        <a:xfrm>
          <a:off x="2019300" y="10086279"/>
          <a:ext cx="889000" cy="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107748</xdr:rowOff>
    </xdr:from>
    <xdr:to>
      <xdr:col>10</xdr:col>
      <xdr:colOff>114300</xdr:colOff>
      <xdr:row>58</xdr:row>
      <xdr:rowOff>142179</xdr:rowOff>
    </xdr:to>
    <xdr:cxnSp macro="">
      <xdr:nvCxnSpPr>
        <xdr:cNvPr id="129" name="直線コネクタ 128"/>
        <xdr:cNvCxnSpPr/>
      </xdr:nvCxnSpPr>
      <xdr:spPr>
        <a:xfrm>
          <a:off x="1130300" y="10051848"/>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164214</xdr:rowOff>
    </xdr:from>
    <xdr:ext cx="534377" cy="259045"/>
    <xdr:sp macro="" textlink="">
      <xdr:nvSpPr>
        <xdr:cNvPr id="133" name="テキスト ボックス 132"/>
        <xdr:cNvSpPr txBox="1"/>
      </xdr:nvSpPr>
      <xdr:spPr>
        <a:xfrm>
          <a:off x="863111" y="10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122540</xdr:rowOff>
    </xdr:from>
    <xdr:to>
      <xdr:col>24</xdr:col>
      <xdr:colOff>114300</xdr:colOff>
      <xdr:row>59</xdr:row>
      <xdr:rowOff>52690</xdr:rowOff>
    </xdr:to>
    <xdr:sp macro="" textlink="">
      <xdr:nvSpPr>
        <xdr:cNvPr id="139" name="楕円 138"/>
        <xdr:cNvSpPr/>
      </xdr:nvSpPr>
      <xdr:spPr>
        <a:xfrm>
          <a:off x="4584700" y="100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37467</xdr:rowOff>
    </xdr:from>
    <xdr:ext cx="534377" cy="259045"/>
    <xdr:sp macro="" textlink="">
      <xdr:nvSpPr>
        <xdr:cNvPr id="140" name="総務費該当値テキスト"/>
        <xdr:cNvSpPr txBox="1"/>
      </xdr:nvSpPr>
      <xdr:spPr>
        <a:xfrm>
          <a:off x="4686300" y="99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40430</xdr:rowOff>
    </xdr:from>
    <xdr:to>
      <xdr:col>20</xdr:col>
      <xdr:colOff>38100</xdr:colOff>
      <xdr:row>58</xdr:row>
      <xdr:rowOff>142030</xdr:rowOff>
    </xdr:to>
    <xdr:sp macro="" textlink="">
      <xdr:nvSpPr>
        <xdr:cNvPr id="141" name="楕円 140"/>
        <xdr:cNvSpPr/>
      </xdr:nvSpPr>
      <xdr:spPr>
        <a:xfrm>
          <a:off x="3746500" y="99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133157</xdr:rowOff>
    </xdr:from>
    <xdr:ext cx="534377" cy="259045"/>
    <xdr:sp macro="" textlink="">
      <xdr:nvSpPr>
        <xdr:cNvPr id="142" name="テキスト ボックス 141"/>
        <xdr:cNvSpPr txBox="1"/>
      </xdr:nvSpPr>
      <xdr:spPr>
        <a:xfrm>
          <a:off x="3530111" y="100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124849</xdr:rowOff>
    </xdr:from>
    <xdr:to>
      <xdr:col>15</xdr:col>
      <xdr:colOff>101600</xdr:colOff>
      <xdr:row>59</xdr:row>
      <xdr:rowOff>54999</xdr:rowOff>
    </xdr:to>
    <xdr:sp macro="" textlink="">
      <xdr:nvSpPr>
        <xdr:cNvPr id="143" name="楕円 142"/>
        <xdr:cNvSpPr/>
      </xdr:nvSpPr>
      <xdr:spPr>
        <a:xfrm>
          <a:off x="2857500" y="100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46126</xdr:rowOff>
    </xdr:from>
    <xdr:ext cx="534377" cy="259045"/>
    <xdr:sp macro="" textlink="">
      <xdr:nvSpPr>
        <xdr:cNvPr id="144" name="テキスト ボックス 143"/>
        <xdr:cNvSpPr txBox="1"/>
      </xdr:nvSpPr>
      <xdr:spPr>
        <a:xfrm>
          <a:off x="2641111" y="101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91379</xdr:rowOff>
    </xdr:from>
    <xdr:to>
      <xdr:col>10</xdr:col>
      <xdr:colOff>165100</xdr:colOff>
      <xdr:row>59</xdr:row>
      <xdr:rowOff>21529</xdr:rowOff>
    </xdr:to>
    <xdr:sp macro="" textlink="">
      <xdr:nvSpPr>
        <xdr:cNvPr id="145" name="楕円 144"/>
        <xdr:cNvSpPr/>
      </xdr:nvSpPr>
      <xdr:spPr>
        <a:xfrm>
          <a:off x="1968500" y="100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12656</xdr:rowOff>
    </xdr:from>
    <xdr:ext cx="534377" cy="259045"/>
    <xdr:sp macro="" textlink="">
      <xdr:nvSpPr>
        <xdr:cNvPr id="146" name="テキスト ボックス 145"/>
        <xdr:cNvSpPr txBox="1"/>
      </xdr:nvSpPr>
      <xdr:spPr>
        <a:xfrm>
          <a:off x="1752111" y="101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56948</xdr:rowOff>
    </xdr:from>
    <xdr:to>
      <xdr:col>6</xdr:col>
      <xdr:colOff>38100</xdr:colOff>
      <xdr:row>58</xdr:row>
      <xdr:rowOff>158548</xdr:rowOff>
    </xdr:to>
    <xdr:sp macro="" textlink="">
      <xdr:nvSpPr>
        <xdr:cNvPr id="147" name="楕円 146"/>
        <xdr:cNvSpPr/>
      </xdr:nvSpPr>
      <xdr:spPr>
        <a:xfrm>
          <a:off x="1079500" y="100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3625</xdr:rowOff>
    </xdr:from>
    <xdr:ext cx="534377" cy="259045"/>
    <xdr:sp macro="" textlink="">
      <xdr:nvSpPr>
        <xdr:cNvPr id="148" name="テキスト ボックス 147"/>
        <xdr:cNvSpPr txBox="1"/>
      </xdr:nvSpPr>
      <xdr:spPr>
        <a:xfrm>
          <a:off x="863111" y="97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121056</xdr:rowOff>
    </xdr:from>
    <xdr:to>
      <xdr:col>24</xdr:col>
      <xdr:colOff>63500</xdr:colOff>
      <xdr:row>77</xdr:row>
      <xdr:rowOff>28257</xdr:rowOff>
    </xdr:to>
    <xdr:cxnSp macro="">
      <xdr:nvCxnSpPr>
        <xdr:cNvPr id="178" name="直線コネクタ 177"/>
        <xdr:cNvCxnSpPr/>
      </xdr:nvCxnSpPr>
      <xdr:spPr>
        <a:xfrm flipV="1">
          <a:off x="3797300" y="13151256"/>
          <a:ext cx="838200" cy="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137655</xdr:rowOff>
    </xdr:from>
    <xdr:to>
      <xdr:col>19</xdr:col>
      <xdr:colOff>177800</xdr:colOff>
      <xdr:row>77</xdr:row>
      <xdr:rowOff>28257</xdr:rowOff>
    </xdr:to>
    <xdr:cxnSp macro="">
      <xdr:nvCxnSpPr>
        <xdr:cNvPr id="181" name="直線コネクタ 180"/>
        <xdr:cNvCxnSpPr/>
      </xdr:nvCxnSpPr>
      <xdr:spPr>
        <a:xfrm>
          <a:off x="2908300" y="13167855"/>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137655</xdr:rowOff>
    </xdr:from>
    <xdr:to>
      <xdr:col>15</xdr:col>
      <xdr:colOff>50800</xdr:colOff>
      <xdr:row>77</xdr:row>
      <xdr:rowOff>25769</xdr:rowOff>
    </xdr:to>
    <xdr:cxnSp macro="">
      <xdr:nvCxnSpPr>
        <xdr:cNvPr id="184" name="直線コネクタ 183"/>
        <xdr:cNvCxnSpPr/>
      </xdr:nvCxnSpPr>
      <xdr:spPr>
        <a:xfrm flipV="1">
          <a:off x="2019300" y="13167855"/>
          <a:ext cx="8890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25769</xdr:rowOff>
    </xdr:from>
    <xdr:to>
      <xdr:col>10</xdr:col>
      <xdr:colOff>114300</xdr:colOff>
      <xdr:row>77</xdr:row>
      <xdr:rowOff>76619</xdr:rowOff>
    </xdr:to>
    <xdr:cxnSp macro="">
      <xdr:nvCxnSpPr>
        <xdr:cNvPr id="187" name="直線コネクタ 186"/>
        <xdr:cNvCxnSpPr/>
      </xdr:nvCxnSpPr>
      <xdr:spPr>
        <a:xfrm flipV="1">
          <a:off x="1130300" y="13227419"/>
          <a:ext cx="889000" cy="5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70256</xdr:rowOff>
    </xdr:from>
    <xdr:to>
      <xdr:col>24</xdr:col>
      <xdr:colOff>114300</xdr:colOff>
      <xdr:row>77</xdr:row>
      <xdr:rowOff>406</xdr:rowOff>
    </xdr:to>
    <xdr:sp macro="" textlink="">
      <xdr:nvSpPr>
        <xdr:cNvPr id="197" name="楕円 196"/>
        <xdr:cNvSpPr/>
      </xdr:nvSpPr>
      <xdr:spPr>
        <a:xfrm>
          <a:off x="4584700" y="131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48683</xdr:rowOff>
    </xdr:from>
    <xdr:ext cx="599010" cy="259045"/>
    <xdr:sp macro="" textlink="">
      <xdr:nvSpPr>
        <xdr:cNvPr id="198" name="民生費該当値テキスト"/>
        <xdr:cNvSpPr txBox="1"/>
      </xdr:nvSpPr>
      <xdr:spPr>
        <a:xfrm>
          <a:off x="4686300" y="130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148907</xdr:rowOff>
    </xdr:from>
    <xdr:to>
      <xdr:col>20</xdr:col>
      <xdr:colOff>38100</xdr:colOff>
      <xdr:row>77</xdr:row>
      <xdr:rowOff>79057</xdr:rowOff>
    </xdr:to>
    <xdr:sp macro="" textlink="">
      <xdr:nvSpPr>
        <xdr:cNvPr id="199" name="楕円 198"/>
        <xdr:cNvSpPr/>
      </xdr:nvSpPr>
      <xdr:spPr>
        <a:xfrm>
          <a:off x="3746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70184</xdr:rowOff>
    </xdr:from>
    <xdr:ext cx="599010" cy="259045"/>
    <xdr:sp macro="" textlink="">
      <xdr:nvSpPr>
        <xdr:cNvPr id="200" name="テキスト ボックス 199"/>
        <xdr:cNvSpPr txBox="1"/>
      </xdr:nvSpPr>
      <xdr:spPr>
        <a:xfrm>
          <a:off x="3497795" y="132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86855</xdr:rowOff>
    </xdr:from>
    <xdr:to>
      <xdr:col>15</xdr:col>
      <xdr:colOff>101600</xdr:colOff>
      <xdr:row>77</xdr:row>
      <xdr:rowOff>17005</xdr:rowOff>
    </xdr:to>
    <xdr:sp macro="" textlink="">
      <xdr:nvSpPr>
        <xdr:cNvPr id="201" name="楕円 200"/>
        <xdr:cNvSpPr/>
      </xdr:nvSpPr>
      <xdr:spPr>
        <a:xfrm>
          <a:off x="2857500" y="131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8132</xdr:rowOff>
    </xdr:from>
    <xdr:ext cx="599010" cy="259045"/>
    <xdr:sp macro="" textlink="">
      <xdr:nvSpPr>
        <xdr:cNvPr id="202" name="テキスト ボックス 201"/>
        <xdr:cNvSpPr txBox="1"/>
      </xdr:nvSpPr>
      <xdr:spPr>
        <a:xfrm>
          <a:off x="2608795" y="132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146419</xdr:rowOff>
    </xdr:from>
    <xdr:to>
      <xdr:col>10</xdr:col>
      <xdr:colOff>165100</xdr:colOff>
      <xdr:row>77</xdr:row>
      <xdr:rowOff>76569</xdr:rowOff>
    </xdr:to>
    <xdr:sp macro="" textlink="">
      <xdr:nvSpPr>
        <xdr:cNvPr id="203" name="楕円 202"/>
        <xdr:cNvSpPr/>
      </xdr:nvSpPr>
      <xdr:spPr>
        <a:xfrm>
          <a:off x="1968500" y="131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67696</xdr:rowOff>
    </xdr:from>
    <xdr:ext cx="599010" cy="259045"/>
    <xdr:sp macro="" textlink="">
      <xdr:nvSpPr>
        <xdr:cNvPr id="204" name="テキスト ボックス 203"/>
        <xdr:cNvSpPr txBox="1"/>
      </xdr:nvSpPr>
      <xdr:spPr>
        <a:xfrm>
          <a:off x="1719795" y="1326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25819</xdr:rowOff>
    </xdr:from>
    <xdr:to>
      <xdr:col>6</xdr:col>
      <xdr:colOff>38100</xdr:colOff>
      <xdr:row>77</xdr:row>
      <xdr:rowOff>127419</xdr:rowOff>
    </xdr:to>
    <xdr:sp macro="" textlink="">
      <xdr:nvSpPr>
        <xdr:cNvPr id="205" name="楕円 204"/>
        <xdr:cNvSpPr/>
      </xdr:nvSpPr>
      <xdr:spPr>
        <a:xfrm>
          <a:off x="1079500" y="132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143946</xdr:rowOff>
    </xdr:from>
    <xdr:ext cx="599010" cy="259045"/>
    <xdr:sp macro="" textlink="">
      <xdr:nvSpPr>
        <xdr:cNvPr id="206" name="テキスト ボックス 205"/>
        <xdr:cNvSpPr txBox="1"/>
      </xdr:nvSpPr>
      <xdr:spPr>
        <a:xfrm>
          <a:off x="830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90413</xdr:rowOff>
    </xdr:from>
    <xdr:to>
      <xdr:col>24</xdr:col>
      <xdr:colOff>62865</xdr:colOff>
      <xdr:row>99</xdr:row>
      <xdr:rowOff>27046</xdr:rowOff>
    </xdr:to>
    <xdr:cxnSp macro="">
      <xdr:nvCxnSpPr>
        <xdr:cNvPr id="229" name="直線コネクタ 228"/>
        <xdr:cNvCxnSpPr/>
      </xdr:nvCxnSpPr>
      <xdr:spPr>
        <a:xfrm flipV="1">
          <a:off x="4633595" y="16035263"/>
          <a:ext cx="1270" cy="96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30873</xdr:rowOff>
    </xdr:from>
    <xdr:ext cx="534377" cy="259045"/>
    <xdr:sp macro="" textlink="">
      <xdr:nvSpPr>
        <xdr:cNvPr id="230" name="衛生費最小値テキスト"/>
        <xdr:cNvSpPr txBox="1"/>
      </xdr:nvSpPr>
      <xdr:spPr>
        <a:xfrm>
          <a:off x="4686300" y="170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27046</xdr:rowOff>
    </xdr:from>
    <xdr:to>
      <xdr:col>24</xdr:col>
      <xdr:colOff>152400</xdr:colOff>
      <xdr:row>99</xdr:row>
      <xdr:rowOff>27046</xdr:rowOff>
    </xdr:to>
    <xdr:cxnSp macro="">
      <xdr:nvCxnSpPr>
        <xdr:cNvPr id="231" name="直線コネクタ 230"/>
        <xdr:cNvCxnSpPr/>
      </xdr:nvCxnSpPr>
      <xdr:spPr>
        <a:xfrm>
          <a:off x="4546600" y="1700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37090</xdr:rowOff>
    </xdr:from>
    <xdr:ext cx="534377" cy="259045"/>
    <xdr:sp macro="" textlink="">
      <xdr:nvSpPr>
        <xdr:cNvPr id="232" name="衛生費最大値テキスト"/>
        <xdr:cNvSpPr txBox="1"/>
      </xdr:nvSpPr>
      <xdr:spPr>
        <a:xfrm>
          <a:off x="4686300" y="1581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90413</xdr:rowOff>
    </xdr:from>
    <xdr:to>
      <xdr:col>24</xdr:col>
      <xdr:colOff>152400</xdr:colOff>
      <xdr:row>93</xdr:row>
      <xdr:rowOff>90413</xdr:rowOff>
    </xdr:to>
    <xdr:cxnSp macro="">
      <xdr:nvCxnSpPr>
        <xdr:cNvPr id="233" name="直線コネクタ 232"/>
        <xdr:cNvCxnSpPr/>
      </xdr:nvCxnSpPr>
      <xdr:spPr>
        <a:xfrm>
          <a:off x="4546600" y="1603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46317</xdr:rowOff>
    </xdr:from>
    <xdr:to>
      <xdr:col>24</xdr:col>
      <xdr:colOff>63500</xdr:colOff>
      <xdr:row>98</xdr:row>
      <xdr:rowOff>55964</xdr:rowOff>
    </xdr:to>
    <xdr:cxnSp macro="">
      <xdr:nvCxnSpPr>
        <xdr:cNvPr id="234" name="直線コネクタ 233"/>
        <xdr:cNvCxnSpPr/>
      </xdr:nvCxnSpPr>
      <xdr:spPr>
        <a:xfrm flipV="1">
          <a:off x="3797300" y="16848417"/>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167989</xdr:rowOff>
    </xdr:from>
    <xdr:ext cx="534377" cy="259045"/>
    <xdr:sp macro="" textlink="">
      <xdr:nvSpPr>
        <xdr:cNvPr id="235" name="衛生費平均値テキスト"/>
        <xdr:cNvSpPr txBox="1"/>
      </xdr:nvSpPr>
      <xdr:spPr>
        <a:xfrm>
          <a:off x="4686300" y="16455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145112</xdr:rowOff>
    </xdr:from>
    <xdr:to>
      <xdr:col>24</xdr:col>
      <xdr:colOff>114300</xdr:colOff>
      <xdr:row>97</xdr:row>
      <xdr:rowOff>75262</xdr:rowOff>
    </xdr:to>
    <xdr:sp macro="" textlink="">
      <xdr:nvSpPr>
        <xdr:cNvPr id="236" name="フローチャート: 判断 235"/>
        <xdr:cNvSpPr/>
      </xdr:nvSpPr>
      <xdr:spPr>
        <a:xfrm>
          <a:off x="45847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91100</xdr:rowOff>
    </xdr:from>
    <xdr:to>
      <xdr:col>19</xdr:col>
      <xdr:colOff>177800</xdr:colOff>
      <xdr:row>98</xdr:row>
      <xdr:rowOff>55964</xdr:rowOff>
    </xdr:to>
    <xdr:cxnSp macro="">
      <xdr:nvCxnSpPr>
        <xdr:cNvPr id="237" name="直線コネクタ 236"/>
        <xdr:cNvCxnSpPr/>
      </xdr:nvCxnSpPr>
      <xdr:spPr>
        <a:xfrm>
          <a:off x="2908300" y="16721750"/>
          <a:ext cx="889000" cy="1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80807</xdr:rowOff>
    </xdr:from>
    <xdr:to>
      <xdr:col>20</xdr:col>
      <xdr:colOff>38100</xdr:colOff>
      <xdr:row>97</xdr:row>
      <xdr:rowOff>10957</xdr:rowOff>
    </xdr:to>
    <xdr:sp macro="" textlink="">
      <xdr:nvSpPr>
        <xdr:cNvPr id="238" name="フローチャート: 判断 237"/>
        <xdr:cNvSpPr/>
      </xdr:nvSpPr>
      <xdr:spPr>
        <a:xfrm>
          <a:off x="3746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27484</xdr:rowOff>
    </xdr:from>
    <xdr:ext cx="534377" cy="259045"/>
    <xdr:sp macro="" textlink="">
      <xdr:nvSpPr>
        <xdr:cNvPr id="239" name="テキスト ボックス 238"/>
        <xdr:cNvSpPr txBox="1"/>
      </xdr:nvSpPr>
      <xdr:spPr>
        <a:xfrm>
          <a:off x="3530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147793</xdr:rowOff>
    </xdr:from>
    <xdr:to>
      <xdr:col>15</xdr:col>
      <xdr:colOff>50800</xdr:colOff>
      <xdr:row>97</xdr:row>
      <xdr:rowOff>91100</xdr:rowOff>
    </xdr:to>
    <xdr:cxnSp macro="">
      <xdr:nvCxnSpPr>
        <xdr:cNvPr id="240" name="直線コネクタ 239"/>
        <xdr:cNvCxnSpPr/>
      </xdr:nvCxnSpPr>
      <xdr:spPr>
        <a:xfrm>
          <a:off x="2019300" y="16092643"/>
          <a:ext cx="889000" cy="6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131671</xdr:rowOff>
    </xdr:from>
    <xdr:to>
      <xdr:col>15</xdr:col>
      <xdr:colOff>101600</xdr:colOff>
      <xdr:row>97</xdr:row>
      <xdr:rowOff>61821</xdr:rowOff>
    </xdr:to>
    <xdr:sp macro="" textlink="">
      <xdr:nvSpPr>
        <xdr:cNvPr id="241" name="フローチャート: 判断 240"/>
        <xdr:cNvSpPr/>
      </xdr:nvSpPr>
      <xdr:spPr>
        <a:xfrm>
          <a:off x="2857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78348</xdr:rowOff>
    </xdr:from>
    <xdr:ext cx="534377" cy="259045"/>
    <xdr:sp macro="" textlink="">
      <xdr:nvSpPr>
        <xdr:cNvPr id="242" name="テキスト ボックス 241"/>
        <xdr:cNvSpPr txBox="1"/>
      </xdr:nvSpPr>
      <xdr:spPr>
        <a:xfrm>
          <a:off x="2641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58959</xdr:rowOff>
    </xdr:from>
    <xdr:to>
      <xdr:col>10</xdr:col>
      <xdr:colOff>114300</xdr:colOff>
      <xdr:row>93</xdr:row>
      <xdr:rowOff>147793</xdr:rowOff>
    </xdr:to>
    <xdr:cxnSp macro="">
      <xdr:nvCxnSpPr>
        <xdr:cNvPr id="243" name="直線コネクタ 242"/>
        <xdr:cNvCxnSpPr/>
      </xdr:nvCxnSpPr>
      <xdr:spPr>
        <a:xfrm>
          <a:off x="1130300" y="15489459"/>
          <a:ext cx="889000" cy="60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138117</xdr:rowOff>
    </xdr:from>
    <xdr:to>
      <xdr:col>10</xdr:col>
      <xdr:colOff>165100</xdr:colOff>
      <xdr:row>97</xdr:row>
      <xdr:rowOff>68267</xdr:rowOff>
    </xdr:to>
    <xdr:sp macro="" textlink="">
      <xdr:nvSpPr>
        <xdr:cNvPr id="244" name="フローチャート: 判断 243"/>
        <xdr:cNvSpPr/>
      </xdr:nvSpPr>
      <xdr:spPr>
        <a:xfrm>
          <a:off x="1968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59394</xdr:rowOff>
    </xdr:from>
    <xdr:ext cx="534377" cy="259045"/>
    <xdr:sp macro="" textlink="">
      <xdr:nvSpPr>
        <xdr:cNvPr id="245" name="テキスト ボックス 244"/>
        <xdr:cNvSpPr txBox="1"/>
      </xdr:nvSpPr>
      <xdr:spPr>
        <a:xfrm>
          <a:off x="1752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139421</xdr:rowOff>
    </xdr:from>
    <xdr:to>
      <xdr:col>6</xdr:col>
      <xdr:colOff>38100</xdr:colOff>
      <xdr:row>97</xdr:row>
      <xdr:rowOff>69571</xdr:rowOff>
    </xdr:to>
    <xdr:sp macro="" textlink="">
      <xdr:nvSpPr>
        <xdr:cNvPr id="246" name="フローチャート: 判断 245"/>
        <xdr:cNvSpPr/>
      </xdr:nvSpPr>
      <xdr:spPr>
        <a:xfrm>
          <a:off x="1079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60698</xdr:rowOff>
    </xdr:from>
    <xdr:ext cx="534377" cy="259045"/>
    <xdr:sp macro="" textlink="">
      <xdr:nvSpPr>
        <xdr:cNvPr id="247" name="テキスト ボックス 246"/>
        <xdr:cNvSpPr txBox="1"/>
      </xdr:nvSpPr>
      <xdr:spPr>
        <a:xfrm>
          <a:off x="863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166967</xdr:rowOff>
    </xdr:from>
    <xdr:to>
      <xdr:col>24</xdr:col>
      <xdr:colOff>114300</xdr:colOff>
      <xdr:row>98</xdr:row>
      <xdr:rowOff>97117</xdr:rowOff>
    </xdr:to>
    <xdr:sp macro="" textlink="">
      <xdr:nvSpPr>
        <xdr:cNvPr id="253" name="楕円 252"/>
        <xdr:cNvSpPr/>
      </xdr:nvSpPr>
      <xdr:spPr>
        <a:xfrm>
          <a:off x="45847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145394</xdr:rowOff>
    </xdr:from>
    <xdr:ext cx="534377" cy="259045"/>
    <xdr:sp macro="" textlink="">
      <xdr:nvSpPr>
        <xdr:cNvPr id="254" name="衛生費該当値テキスト"/>
        <xdr:cNvSpPr txBox="1"/>
      </xdr:nvSpPr>
      <xdr:spPr>
        <a:xfrm>
          <a:off x="4686300" y="167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5164</xdr:rowOff>
    </xdr:from>
    <xdr:to>
      <xdr:col>20</xdr:col>
      <xdr:colOff>38100</xdr:colOff>
      <xdr:row>98</xdr:row>
      <xdr:rowOff>106764</xdr:rowOff>
    </xdr:to>
    <xdr:sp macro="" textlink="">
      <xdr:nvSpPr>
        <xdr:cNvPr id="255" name="楕円 254"/>
        <xdr:cNvSpPr/>
      </xdr:nvSpPr>
      <xdr:spPr>
        <a:xfrm>
          <a:off x="3746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97891</xdr:rowOff>
    </xdr:from>
    <xdr:ext cx="534377" cy="259045"/>
    <xdr:sp macro="" textlink="">
      <xdr:nvSpPr>
        <xdr:cNvPr id="256" name="テキスト ボックス 255"/>
        <xdr:cNvSpPr txBox="1"/>
      </xdr:nvSpPr>
      <xdr:spPr>
        <a:xfrm>
          <a:off x="3530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40300</xdr:rowOff>
    </xdr:from>
    <xdr:to>
      <xdr:col>15</xdr:col>
      <xdr:colOff>101600</xdr:colOff>
      <xdr:row>97</xdr:row>
      <xdr:rowOff>141900</xdr:rowOff>
    </xdr:to>
    <xdr:sp macro="" textlink="">
      <xdr:nvSpPr>
        <xdr:cNvPr id="257" name="楕円 256"/>
        <xdr:cNvSpPr/>
      </xdr:nvSpPr>
      <xdr:spPr>
        <a:xfrm>
          <a:off x="2857500" y="166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133027</xdr:rowOff>
    </xdr:from>
    <xdr:ext cx="534377" cy="259045"/>
    <xdr:sp macro="" textlink="">
      <xdr:nvSpPr>
        <xdr:cNvPr id="258" name="テキスト ボックス 257"/>
        <xdr:cNvSpPr txBox="1"/>
      </xdr:nvSpPr>
      <xdr:spPr>
        <a:xfrm>
          <a:off x="2641111" y="167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96993</xdr:rowOff>
    </xdr:from>
    <xdr:to>
      <xdr:col>10</xdr:col>
      <xdr:colOff>165100</xdr:colOff>
      <xdr:row>94</xdr:row>
      <xdr:rowOff>27143</xdr:rowOff>
    </xdr:to>
    <xdr:sp macro="" textlink="">
      <xdr:nvSpPr>
        <xdr:cNvPr id="259" name="楕円 258"/>
        <xdr:cNvSpPr/>
      </xdr:nvSpPr>
      <xdr:spPr>
        <a:xfrm>
          <a:off x="1968500" y="160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43670</xdr:rowOff>
    </xdr:from>
    <xdr:ext cx="534377" cy="259045"/>
    <xdr:sp macro="" textlink="">
      <xdr:nvSpPr>
        <xdr:cNvPr id="260" name="テキスト ボックス 259"/>
        <xdr:cNvSpPr txBox="1"/>
      </xdr:nvSpPr>
      <xdr:spPr>
        <a:xfrm>
          <a:off x="1752111" y="1581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8159</xdr:rowOff>
    </xdr:from>
    <xdr:to>
      <xdr:col>6</xdr:col>
      <xdr:colOff>38100</xdr:colOff>
      <xdr:row>90</xdr:row>
      <xdr:rowOff>109759</xdr:rowOff>
    </xdr:to>
    <xdr:sp macro="" textlink="">
      <xdr:nvSpPr>
        <xdr:cNvPr id="261" name="楕円 260"/>
        <xdr:cNvSpPr/>
      </xdr:nvSpPr>
      <xdr:spPr>
        <a:xfrm>
          <a:off x="1079500" y="154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126286</xdr:rowOff>
    </xdr:from>
    <xdr:ext cx="534377" cy="259045"/>
    <xdr:sp macro="" textlink="">
      <xdr:nvSpPr>
        <xdr:cNvPr id="262" name="テキスト ボックス 261"/>
        <xdr:cNvSpPr txBox="1"/>
      </xdr:nvSpPr>
      <xdr:spPr>
        <a:xfrm>
          <a:off x="863111" y="152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4" name="直線コネクタ 283"/>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5"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86" name="直線コネクタ 285"/>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87"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88" name="直線コネクタ 287"/>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67005</xdr:rowOff>
    </xdr:from>
    <xdr:to>
      <xdr:col>55</xdr:col>
      <xdr:colOff>0</xdr:colOff>
      <xdr:row>38</xdr:row>
      <xdr:rowOff>88036</xdr:rowOff>
    </xdr:to>
    <xdr:cxnSp macro="">
      <xdr:nvCxnSpPr>
        <xdr:cNvPr id="289" name="直線コネクタ 288"/>
        <xdr:cNvCxnSpPr/>
      </xdr:nvCxnSpPr>
      <xdr:spPr>
        <a:xfrm flipV="1">
          <a:off x="9639300" y="658210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0"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1" name="フローチャート: 判断 290"/>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82093</xdr:rowOff>
    </xdr:from>
    <xdr:to>
      <xdr:col>50</xdr:col>
      <xdr:colOff>114300</xdr:colOff>
      <xdr:row>38</xdr:row>
      <xdr:rowOff>88036</xdr:rowOff>
    </xdr:to>
    <xdr:cxnSp macro="">
      <xdr:nvCxnSpPr>
        <xdr:cNvPr id="292" name="直線コネクタ 291"/>
        <xdr:cNvCxnSpPr/>
      </xdr:nvCxnSpPr>
      <xdr:spPr>
        <a:xfrm>
          <a:off x="8750300" y="659719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3" name="フローチャート: 判断 292"/>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4" name="テキスト ボックス 293"/>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77064</xdr:rowOff>
    </xdr:from>
    <xdr:to>
      <xdr:col>45</xdr:col>
      <xdr:colOff>177800</xdr:colOff>
      <xdr:row>38</xdr:row>
      <xdr:rowOff>82093</xdr:rowOff>
    </xdr:to>
    <xdr:cxnSp macro="">
      <xdr:nvCxnSpPr>
        <xdr:cNvPr id="295" name="直線コネクタ 294"/>
        <xdr:cNvCxnSpPr/>
      </xdr:nvCxnSpPr>
      <xdr:spPr>
        <a:xfrm>
          <a:off x="7861300" y="65921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296" name="フローチャート: 判断 295"/>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297" name="テキスト ボックス 296"/>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77064</xdr:rowOff>
    </xdr:from>
    <xdr:to>
      <xdr:col>41</xdr:col>
      <xdr:colOff>50800</xdr:colOff>
      <xdr:row>38</xdr:row>
      <xdr:rowOff>86664</xdr:rowOff>
    </xdr:to>
    <xdr:cxnSp macro="">
      <xdr:nvCxnSpPr>
        <xdr:cNvPr id="298" name="直線コネクタ 297"/>
        <xdr:cNvCxnSpPr/>
      </xdr:nvCxnSpPr>
      <xdr:spPr>
        <a:xfrm flipV="1">
          <a:off x="6972300" y="6592164"/>
          <a:ext cx="8890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299" name="フローチャート: 判断 298"/>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0" name="テキスト ボックス 299"/>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1" name="フローチャート: 判断 300"/>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2" name="テキスト ボックス 301"/>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308" name="楕円 307"/>
        <xdr:cNvSpPr/>
      </xdr:nvSpPr>
      <xdr:spPr>
        <a:xfrm>
          <a:off x="10426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102582</xdr:rowOff>
    </xdr:from>
    <xdr:ext cx="378565" cy="259045"/>
    <xdr:sp macro="" textlink="">
      <xdr:nvSpPr>
        <xdr:cNvPr id="309" name="労働費該当値テキスト"/>
        <xdr:cNvSpPr txBox="1"/>
      </xdr:nvSpPr>
      <xdr:spPr>
        <a:xfrm>
          <a:off x="10528300" y="64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37236</xdr:rowOff>
    </xdr:from>
    <xdr:to>
      <xdr:col>50</xdr:col>
      <xdr:colOff>165100</xdr:colOff>
      <xdr:row>38</xdr:row>
      <xdr:rowOff>138836</xdr:rowOff>
    </xdr:to>
    <xdr:sp macro="" textlink="">
      <xdr:nvSpPr>
        <xdr:cNvPr id="310" name="楕円 309"/>
        <xdr:cNvSpPr/>
      </xdr:nvSpPr>
      <xdr:spPr>
        <a:xfrm>
          <a:off x="9588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129963</xdr:rowOff>
    </xdr:from>
    <xdr:ext cx="378565" cy="259045"/>
    <xdr:sp macro="" textlink="">
      <xdr:nvSpPr>
        <xdr:cNvPr id="311" name="テキスト ボックス 310"/>
        <xdr:cNvSpPr txBox="1"/>
      </xdr:nvSpPr>
      <xdr:spPr>
        <a:xfrm>
          <a:off x="9450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31293</xdr:rowOff>
    </xdr:from>
    <xdr:to>
      <xdr:col>46</xdr:col>
      <xdr:colOff>38100</xdr:colOff>
      <xdr:row>38</xdr:row>
      <xdr:rowOff>132893</xdr:rowOff>
    </xdr:to>
    <xdr:sp macro="" textlink="">
      <xdr:nvSpPr>
        <xdr:cNvPr id="312" name="楕円 311"/>
        <xdr:cNvSpPr/>
      </xdr:nvSpPr>
      <xdr:spPr>
        <a:xfrm>
          <a:off x="8699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313" name="テキスト ボックス 312"/>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26264</xdr:rowOff>
    </xdr:from>
    <xdr:to>
      <xdr:col>41</xdr:col>
      <xdr:colOff>101600</xdr:colOff>
      <xdr:row>38</xdr:row>
      <xdr:rowOff>127864</xdr:rowOff>
    </xdr:to>
    <xdr:sp macro="" textlink="">
      <xdr:nvSpPr>
        <xdr:cNvPr id="314" name="楕円 313"/>
        <xdr:cNvSpPr/>
      </xdr:nvSpPr>
      <xdr:spPr>
        <a:xfrm>
          <a:off x="7810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118991</xdr:rowOff>
    </xdr:from>
    <xdr:ext cx="378565" cy="259045"/>
    <xdr:sp macro="" textlink="">
      <xdr:nvSpPr>
        <xdr:cNvPr id="315" name="テキスト ボックス 314"/>
        <xdr:cNvSpPr txBox="1"/>
      </xdr:nvSpPr>
      <xdr:spPr>
        <a:xfrm>
          <a:off x="7672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35864</xdr:rowOff>
    </xdr:from>
    <xdr:to>
      <xdr:col>36</xdr:col>
      <xdr:colOff>165100</xdr:colOff>
      <xdr:row>38</xdr:row>
      <xdr:rowOff>137464</xdr:rowOff>
    </xdr:to>
    <xdr:sp macro="" textlink="">
      <xdr:nvSpPr>
        <xdr:cNvPr id="316" name="楕円 315"/>
        <xdr:cNvSpPr/>
      </xdr:nvSpPr>
      <xdr:spPr>
        <a:xfrm>
          <a:off x="6921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128591</xdr:rowOff>
    </xdr:from>
    <xdr:ext cx="378565" cy="259045"/>
    <xdr:sp macro="" textlink="">
      <xdr:nvSpPr>
        <xdr:cNvPr id="317" name="テキスト ボックス 316"/>
        <xdr:cNvSpPr txBox="1"/>
      </xdr:nvSpPr>
      <xdr:spPr>
        <a:xfrm>
          <a:off x="6783017" y="664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39" name="直線コネクタ 338"/>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0"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1" name="直線コネクタ 340"/>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2"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3" name="直線コネクタ 342"/>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117206</xdr:rowOff>
    </xdr:from>
    <xdr:to>
      <xdr:col>55</xdr:col>
      <xdr:colOff>0</xdr:colOff>
      <xdr:row>58</xdr:row>
      <xdr:rowOff>119400</xdr:rowOff>
    </xdr:to>
    <xdr:cxnSp macro="">
      <xdr:nvCxnSpPr>
        <xdr:cNvPr id="344" name="直線コネクタ 343"/>
        <xdr:cNvCxnSpPr/>
      </xdr:nvCxnSpPr>
      <xdr:spPr>
        <a:xfrm>
          <a:off x="9639300" y="10061306"/>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5"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46" name="フローチャート: 判断 345"/>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117206</xdr:rowOff>
    </xdr:from>
    <xdr:to>
      <xdr:col>50</xdr:col>
      <xdr:colOff>114300</xdr:colOff>
      <xdr:row>58</xdr:row>
      <xdr:rowOff>119080</xdr:rowOff>
    </xdr:to>
    <xdr:cxnSp macro="">
      <xdr:nvCxnSpPr>
        <xdr:cNvPr id="347" name="直線コネクタ 346"/>
        <xdr:cNvCxnSpPr/>
      </xdr:nvCxnSpPr>
      <xdr:spPr>
        <a:xfrm flipV="1">
          <a:off x="8750300" y="1006130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48" name="フローチャート: 判断 347"/>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49" name="テキスト ボックス 348"/>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119080</xdr:rowOff>
    </xdr:from>
    <xdr:to>
      <xdr:col>45</xdr:col>
      <xdr:colOff>177800</xdr:colOff>
      <xdr:row>58</xdr:row>
      <xdr:rowOff>120543</xdr:rowOff>
    </xdr:to>
    <xdr:cxnSp macro="">
      <xdr:nvCxnSpPr>
        <xdr:cNvPr id="350" name="直線コネクタ 349"/>
        <xdr:cNvCxnSpPr/>
      </xdr:nvCxnSpPr>
      <xdr:spPr>
        <a:xfrm flipV="1">
          <a:off x="7861300" y="1006318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1" name="フローチャート: 判断 350"/>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2" name="テキスト ボックス 351"/>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119400</xdr:rowOff>
    </xdr:from>
    <xdr:to>
      <xdr:col>41</xdr:col>
      <xdr:colOff>50800</xdr:colOff>
      <xdr:row>58</xdr:row>
      <xdr:rowOff>120543</xdr:rowOff>
    </xdr:to>
    <xdr:cxnSp macro="">
      <xdr:nvCxnSpPr>
        <xdr:cNvPr id="353" name="直線コネクタ 352"/>
        <xdr:cNvCxnSpPr/>
      </xdr:nvCxnSpPr>
      <xdr:spPr>
        <a:xfrm>
          <a:off x="6972300" y="100635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4" name="フローチャート: 判断 353"/>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5" name="テキスト ボックス 354"/>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56" name="フローチャート: 判断 355"/>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57" name="テキスト ボックス 356"/>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68600</xdr:rowOff>
    </xdr:from>
    <xdr:to>
      <xdr:col>55</xdr:col>
      <xdr:colOff>50800</xdr:colOff>
      <xdr:row>58</xdr:row>
      <xdr:rowOff>170200</xdr:rowOff>
    </xdr:to>
    <xdr:sp macro="" textlink="">
      <xdr:nvSpPr>
        <xdr:cNvPr id="363" name="楕円 362"/>
        <xdr:cNvSpPr/>
      </xdr:nvSpPr>
      <xdr:spPr>
        <a:xfrm>
          <a:off x="104267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154977</xdr:rowOff>
    </xdr:from>
    <xdr:ext cx="378565" cy="259045"/>
    <xdr:sp macro="" textlink="">
      <xdr:nvSpPr>
        <xdr:cNvPr id="364" name="農林水産業費該当値テキスト"/>
        <xdr:cNvSpPr txBox="1"/>
      </xdr:nvSpPr>
      <xdr:spPr>
        <a:xfrm>
          <a:off x="10528300" y="992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66406</xdr:rowOff>
    </xdr:from>
    <xdr:to>
      <xdr:col>50</xdr:col>
      <xdr:colOff>165100</xdr:colOff>
      <xdr:row>58</xdr:row>
      <xdr:rowOff>168006</xdr:rowOff>
    </xdr:to>
    <xdr:sp macro="" textlink="">
      <xdr:nvSpPr>
        <xdr:cNvPr id="365" name="楕円 364"/>
        <xdr:cNvSpPr/>
      </xdr:nvSpPr>
      <xdr:spPr>
        <a:xfrm>
          <a:off x="95885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159133</xdr:rowOff>
    </xdr:from>
    <xdr:ext cx="378565" cy="259045"/>
    <xdr:sp macro="" textlink="">
      <xdr:nvSpPr>
        <xdr:cNvPr id="366" name="テキスト ボックス 365"/>
        <xdr:cNvSpPr txBox="1"/>
      </xdr:nvSpPr>
      <xdr:spPr>
        <a:xfrm>
          <a:off x="9450017" y="10103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68280</xdr:rowOff>
    </xdr:from>
    <xdr:to>
      <xdr:col>46</xdr:col>
      <xdr:colOff>38100</xdr:colOff>
      <xdr:row>58</xdr:row>
      <xdr:rowOff>169880</xdr:rowOff>
    </xdr:to>
    <xdr:sp macro="" textlink="">
      <xdr:nvSpPr>
        <xdr:cNvPr id="367" name="楕円 366"/>
        <xdr:cNvSpPr/>
      </xdr:nvSpPr>
      <xdr:spPr>
        <a:xfrm>
          <a:off x="8699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161007</xdr:rowOff>
    </xdr:from>
    <xdr:ext cx="378565" cy="259045"/>
    <xdr:sp macro="" textlink="">
      <xdr:nvSpPr>
        <xdr:cNvPr id="368" name="テキスト ボックス 367"/>
        <xdr:cNvSpPr txBox="1"/>
      </xdr:nvSpPr>
      <xdr:spPr>
        <a:xfrm>
          <a:off x="8561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69743</xdr:rowOff>
    </xdr:from>
    <xdr:to>
      <xdr:col>41</xdr:col>
      <xdr:colOff>101600</xdr:colOff>
      <xdr:row>58</xdr:row>
      <xdr:rowOff>171343</xdr:rowOff>
    </xdr:to>
    <xdr:sp macro="" textlink="">
      <xdr:nvSpPr>
        <xdr:cNvPr id="369" name="楕円 368"/>
        <xdr:cNvSpPr/>
      </xdr:nvSpPr>
      <xdr:spPr>
        <a:xfrm>
          <a:off x="7810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162470</xdr:rowOff>
    </xdr:from>
    <xdr:ext cx="378565" cy="259045"/>
    <xdr:sp macro="" textlink="">
      <xdr:nvSpPr>
        <xdr:cNvPr id="370" name="テキスト ボックス 369"/>
        <xdr:cNvSpPr txBox="1"/>
      </xdr:nvSpPr>
      <xdr:spPr>
        <a:xfrm>
          <a:off x="7672017" y="1010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68600</xdr:rowOff>
    </xdr:from>
    <xdr:to>
      <xdr:col>36</xdr:col>
      <xdr:colOff>165100</xdr:colOff>
      <xdr:row>58</xdr:row>
      <xdr:rowOff>170200</xdr:rowOff>
    </xdr:to>
    <xdr:sp macro="" textlink="">
      <xdr:nvSpPr>
        <xdr:cNvPr id="371" name="楕円 370"/>
        <xdr:cNvSpPr/>
      </xdr:nvSpPr>
      <xdr:spPr>
        <a:xfrm>
          <a:off x="6921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161327</xdr:rowOff>
    </xdr:from>
    <xdr:ext cx="378565" cy="259045"/>
    <xdr:sp macro="" textlink="">
      <xdr:nvSpPr>
        <xdr:cNvPr id="372" name="テキスト ボックス 371"/>
        <xdr:cNvSpPr txBox="1"/>
      </xdr:nvSpPr>
      <xdr:spPr>
        <a:xfrm>
          <a:off x="6783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398" name="直線コネクタ 397"/>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399"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0" name="直線コネクタ 399"/>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1"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2" name="直線コネクタ 401"/>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17236</xdr:rowOff>
    </xdr:from>
    <xdr:to>
      <xdr:col>55</xdr:col>
      <xdr:colOff>0</xdr:colOff>
      <xdr:row>79</xdr:row>
      <xdr:rowOff>65895</xdr:rowOff>
    </xdr:to>
    <xdr:cxnSp macro="">
      <xdr:nvCxnSpPr>
        <xdr:cNvPr id="403" name="直線コネクタ 402"/>
        <xdr:cNvCxnSpPr/>
      </xdr:nvCxnSpPr>
      <xdr:spPr>
        <a:xfrm flipV="1">
          <a:off x="9639300" y="13561786"/>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4"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5" name="フローチャート: 判断 404"/>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64328</xdr:rowOff>
    </xdr:from>
    <xdr:to>
      <xdr:col>50</xdr:col>
      <xdr:colOff>114300</xdr:colOff>
      <xdr:row>79</xdr:row>
      <xdr:rowOff>65895</xdr:rowOff>
    </xdr:to>
    <xdr:cxnSp macro="">
      <xdr:nvCxnSpPr>
        <xdr:cNvPr id="406" name="直線コネクタ 405"/>
        <xdr:cNvCxnSpPr/>
      </xdr:nvCxnSpPr>
      <xdr:spPr>
        <a:xfrm>
          <a:off x="8750300" y="1360887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07" name="フローチャート: 判断 406"/>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08" name="テキスト ボックス 407"/>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46791</xdr:rowOff>
    </xdr:from>
    <xdr:to>
      <xdr:col>45</xdr:col>
      <xdr:colOff>177800</xdr:colOff>
      <xdr:row>79</xdr:row>
      <xdr:rowOff>64328</xdr:rowOff>
    </xdr:to>
    <xdr:cxnSp macro="">
      <xdr:nvCxnSpPr>
        <xdr:cNvPr id="409" name="直線コネクタ 408"/>
        <xdr:cNvCxnSpPr/>
      </xdr:nvCxnSpPr>
      <xdr:spPr>
        <a:xfrm>
          <a:off x="7861300" y="13591341"/>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0" name="フローチャート: 判断 409"/>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1" name="テキスト ボックス 410"/>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21513</xdr:rowOff>
    </xdr:from>
    <xdr:to>
      <xdr:col>41</xdr:col>
      <xdr:colOff>50800</xdr:colOff>
      <xdr:row>79</xdr:row>
      <xdr:rowOff>46791</xdr:rowOff>
    </xdr:to>
    <xdr:cxnSp macro="">
      <xdr:nvCxnSpPr>
        <xdr:cNvPr id="412" name="直線コネクタ 411"/>
        <xdr:cNvCxnSpPr/>
      </xdr:nvCxnSpPr>
      <xdr:spPr>
        <a:xfrm>
          <a:off x="6972300" y="13566063"/>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3" name="フローチャート: 判断 412"/>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4" name="テキスト ボックス 413"/>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5" name="フローチャート: 判断 414"/>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16" name="テキスト ボックス 415"/>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137886</xdr:rowOff>
    </xdr:from>
    <xdr:to>
      <xdr:col>55</xdr:col>
      <xdr:colOff>50800</xdr:colOff>
      <xdr:row>79</xdr:row>
      <xdr:rowOff>68036</xdr:rowOff>
    </xdr:to>
    <xdr:sp macro="" textlink="">
      <xdr:nvSpPr>
        <xdr:cNvPr id="422" name="楕円 421"/>
        <xdr:cNvSpPr/>
      </xdr:nvSpPr>
      <xdr:spPr>
        <a:xfrm>
          <a:off x="10426700" y="135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52813</xdr:rowOff>
    </xdr:from>
    <xdr:ext cx="469744" cy="259045"/>
    <xdr:sp macro="" textlink="">
      <xdr:nvSpPr>
        <xdr:cNvPr id="423" name="商工費該当値テキスト"/>
        <xdr:cNvSpPr txBox="1"/>
      </xdr:nvSpPr>
      <xdr:spPr>
        <a:xfrm>
          <a:off x="10528300" y="134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15095</xdr:rowOff>
    </xdr:from>
    <xdr:to>
      <xdr:col>50</xdr:col>
      <xdr:colOff>165100</xdr:colOff>
      <xdr:row>79</xdr:row>
      <xdr:rowOff>116695</xdr:rowOff>
    </xdr:to>
    <xdr:sp macro="" textlink="">
      <xdr:nvSpPr>
        <xdr:cNvPr id="424" name="楕円 423"/>
        <xdr:cNvSpPr/>
      </xdr:nvSpPr>
      <xdr:spPr>
        <a:xfrm>
          <a:off x="9588500" y="13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107822</xdr:rowOff>
    </xdr:from>
    <xdr:ext cx="469744" cy="259045"/>
    <xdr:sp macro="" textlink="">
      <xdr:nvSpPr>
        <xdr:cNvPr id="425" name="テキスト ボックス 424"/>
        <xdr:cNvSpPr txBox="1"/>
      </xdr:nvSpPr>
      <xdr:spPr>
        <a:xfrm>
          <a:off x="9404428" y="1365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13528</xdr:rowOff>
    </xdr:from>
    <xdr:to>
      <xdr:col>46</xdr:col>
      <xdr:colOff>38100</xdr:colOff>
      <xdr:row>79</xdr:row>
      <xdr:rowOff>115128</xdr:rowOff>
    </xdr:to>
    <xdr:sp macro="" textlink="">
      <xdr:nvSpPr>
        <xdr:cNvPr id="426" name="楕円 425"/>
        <xdr:cNvSpPr/>
      </xdr:nvSpPr>
      <xdr:spPr>
        <a:xfrm>
          <a:off x="8699500" y="13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106255</xdr:rowOff>
    </xdr:from>
    <xdr:ext cx="469744" cy="259045"/>
    <xdr:sp macro="" textlink="">
      <xdr:nvSpPr>
        <xdr:cNvPr id="427" name="テキスト ボックス 426"/>
        <xdr:cNvSpPr txBox="1"/>
      </xdr:nvSpPr>
      <xdr:spPr>
        <a:xfrm>
          <a:off x="8515428" y="136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167441</xdr:rowOff>
    </xdr:from>
    <xdr:to>
      <xdr:col>41</xdr:col>
      <xdr:colOff>101600</xdr:colOff>
      <xdr:row>79</xdr:row>
      <xdr:rowOff>97591</xdr:rowOff>
    </xdr:to>
    <xdr:sp macro="" textlink="">
      <xdr:nvSpPr>
        <xdr:cNvPr id="428" name="楕円 427"/>
        <xdr:cNvSpPr/>
      </xdr:nvSpPr>
      <xdr:spPr>
        <a:xfrm>
          <a:off x="7810500" y="13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88718</xdr:rowOff>
    </xdr:from>
    <xdr:ext cx="469744" cy="259045"/>
    <xdr:sp macro="" textlink="">
      <xdr:nvSpPr>
        <xdr:cNvPr id="429" name="テキスト ボックス 428"/>
        <xdr:cNvSpPr txBox="1"/>
      </xdr:nvSpPr>
      <xdr:spPr>
        <a:xfrm>
          <a:off x="7626428" y="1363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142163</xdr:rowOff>
    </xdr:from>
    <xdr:to>
      <xdr:col>36</xdr:col>
      <xdr:colOff>165100</xdr:colOff>
      <xdr:row>79</xdr:row>
      <xdr:rowOff>72313</xdr:rowOff>
    </xdr:to>
    <xdr:sp macro="" textlink="">
      <xdr:nvSpPr>
        <xdr:cNvPr id="430" name="楕円 429"/>
        <xdr:cNvSpPr/>
      </xdr:nvSpPr>
      <xdr:spPr>
        <a:xfrm>
          <a:off x="6921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63440</xdr:rowOff>
    </xdr:from>
    <xdr:ext cx="469744" cy="259045"/>
    <xdr:sp macro="" textlink="">
      <xdr:nvSpPr>
        <xdr:cNvPr id="431" name="テキスト ボックス 430"/>
        <xdr:cNvSpPr txBox="1"/>
      </xdr:nvSpPr>
      <xdr:spPr>
        <a:xfrm>
          <a:off x="6737428" y="1360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57" name="直線コネクタ 456"/>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58"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59" name="直線コネクタ 458"/>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0"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1" name="直線コネクタ 460"/>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114195</xdr:rowOff>
    </xdr:from>
    <xdr:to>
      <xdr:col>55</xdr:col>
      <xdr:colOff>0</xdr:colOff>
      <xdr:row>97</xdr:row>
      <xdr:rowOff>137088</xdr:rowOff>
    </xdr:to>
    <xdr:cxnSp macro="">
      <xdr:nvCxnSpPr>
        <xdr:cNvPr id="462" name="直線コネクタ 461"/>
        <xdr:cNvCxnSpPr/>
      </xdr:nvCxnSpPr>
      <xdr:spPr>
        <a:xfrm>
          <a:off x="9639300" y="16744845"/>
          <a:ext cx="8382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3"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4" name="フローチャート: 判断 463"/>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36895</xdr:rowOff>
    </xdr:from>
    <xdr:to>
      <xdr:col>50</xdr:col>
      <xdr:colOff>114300</xdr:colOff>
      <xdr:row>97</xdr:row>
      <xdr:rowOff>114195</xdr:rowOff>
    </xdr:to>
    <xdr:cxnSp macro="">
      <xdr:nvCxnSpPr>
        <xdr:cNvPr id="465" name="直線コネクタ 464"/>
        <xdr:cNvCxnSpPr/>
      </xdr:nvCxnSpPr>
      <xdr:spPr>
        <a:xfrm>
          <a:off x="8750300" y="16667545"/>
          <a:ext cx="8890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66" name="フローチャート: 判断 465"/>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67" name="テキスト ボックス 466"/>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36895</xdr:rowOff>
    </xdr:from>
    <xdr:to>
      <xdr:col>45</xdr:col>
      <xdr:colOff>177800</xdr:colOff>
      <xdr:row>97</xdr:row>
      <xdr:rowOff>137675</xdr:rowOff>
    </xdr:to>
    <xdr:cxnSp macro="">
      <xdr:nvCxnSpPr>
        <xdr:cNvPr id="468" name="直線コネクタ 467"/>
        <xdr:cNvCxnSpPr/>
      </xdr:nvCxnSpPr>
      <xdr:spPr>
        <a:xfrm flipV="1">
          <a:off x="7861300" y="16667545"/>
          <a:ext cx="889000" cy="10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69" name="フローチャート: 判断 468"/>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0" name="テキスト ボックス 469"/>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102732</xdr:rowOff>
    </xdr:from>
    <xdr:to>
      <xdr:col>41</xdr:col>
      <xdr:colOff>50800</xdr:colOff>
      <xdr:row>97</xdr:row>
      <xdr:rowOff>137675</xdr:rowOff>
    </xdr:to>
    <xdr:cxnSp macro="">
      <xdr:nvCxnSpPr>
        <xdr:cNvPr id="471" name="直線コネクタ 470"/>
        <xdr:cNvCxnSpPr/>
      </xdr:nvCxnSpPr>
      <xdr:spPr>
        <a:xfrm>
          <a:off x="6972300" y="16733382"/>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2" name="フローチャート: 判断 471"/>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3" name="テキスト ボックス 472"/>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4" name="フローチャート: 判断 473"/>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5" name="テキスト ボックス 474"/>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86288</xdr:rowOff>
    </xdr:from>
    <xdr:to>
      <xdr:col>55</xdr:col>
      <xdr:colOff>50800</xdr:colOff>
      <xdr:row>98</xdr:row>
      <xdr:rowOff>16438</xdr:rowOff>
    </xdr:to>
    <xdr:sp macro="" textlink="">
      <xdr:nvSpPr>
        <xdr:cNvPr id="481" name="楕円 480"/>
        <xdr:cNvSpPr/>
      </xdr:nvSpPr>
      <xdr:spPr>
        <a:xfrm>
          <a:off x="10426700" y="16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1215</xdr:rowOff>
    </xdr:from>
    <xdr:ext cx="534377" cy="259045"/>
    <xdr:sp macro="" textlink="">
      <xdr:nvSpPr>
        <xdr:cNvPr id="482" name="土木費該当値テキスト"/>
        <xdr:cNvSpPr txBox="1"/>
      </xdr:nvSpPr>
      <xdr:spPr>
        <a:xfrm>
          <a:off x="10528300" y="166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63395</xdr:rowOff>
    </xdr:from>
    <xdr:to>
      <xdr:col>50</xdr:col>
      <xdr:colOff>165100</xdr:colOff>
      <xdr:row>97</xdr:row>
      <xdr:rowOff>164995</xdr:rowOff>
    </xdr:to>
    <xdr:sp macro="" textlink="">
      <xdr:nvSpPr>
        <xdr:cNvPr id="483" name="楕円 482"/>
        <xdr:cNvSpPr/>
      </xdr:nvSpPr>
      <xdr:spPr>
        <a:xfrm>
          <a:off x="9588500" y="16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156122</xdr:rowOff>
    </xdr:from>
    <xdr:ext cx="534377" cy="259045"/>
    <xdr:sp macro="" textlink="">
      <xdr:nvSpPr>
        <xdr:cNvPr id="484" name="テキスト ボックス 483"/>
        <xdr:cNvSpPr txBox="1"/>
      </xdr:nvSpPr>
      <xdr:spPr>
        <a:xfrm>
          <a:off x="9372111" y="1678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157545</xdr:rowOff>
    </xdr:from>
    <xdr:to>
      <xdr:col>46</xdr:col>
      <xdr:colOff>38100</xdr:colOff>
      <xdr:row>97</xdr:row>
      <xdr:rowOff>87695</xdr:rowOff>
    </xdr:to>
    <xdr:sp macro="" textlink="">
      <xdr:nvSpPr>
        <xdr:cNvPr id="485" name="楕円 484"/>
        <xdr:cNvSpPr/>
      </xdr:nvSpPr>
      <xdr:spPr>
        <a:xfrm>
          <a:off x="8699500" y="166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104222</xdr:rowOff>
    </xdr:from>
    <xdr:ext cx="534377" cy="259045"/>
    <xdr:sp macro="" textlink="">
      <xdr:nvSpPr>
        <xdr:cNvPr id="486" name="テキスト ボックス 485"/>
        <xdr:cNvSpPr txBox="1"/>
      </xdr:nvSpPr>
      <xdr:spPr>
        <a:xfrm>
          <a:off x="8483111" y="163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86875</xdr:rowOff>
    </xdr:from>
    <xdr:to>
      <xdr:col>41</xdr:col>
      <xdr:colOff>101600</xdr:colOff>
      <xdr:row>98</xdr:row>
      <xdr:rowOff>17025</xdr:rowOff>
    </xdr:to>
    <xdr:sp macro="" textlink="">
      <xdr:nvSpPr>
        <xdr:cNvPr id="487" name="楕円 486"/>
        <xdr:cNvSpPr/>
      </xdr:nvSpPr>
      <xdr:spPr>
        <a:xfrm>
          <a:off x="7810500" y="167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8152</xdr:rowOff>
    </xdr:from>
    <xdr:ext cx="534377" cy="259045"/>
    <xdr:sp macro="" textlink="">
      <xdr:nvSpPr>
        <xdr:cNvPr id="488" name="テキスト ボックス 487"/>
        <xdr:cNvSpPr txBox="1"/>
      </xdr:nvSpPr>
      <xdr:spPr>
        <a:xfrm>
          <a:off x="7594111" y="168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51932</xdr:rowOff>
    </xdr:from>
    <xdr:to>
      <xdr:col>36</xdr:col>
      <xdr:colOff>165100</xdr:colOff>
      <xdr:row>97</xdr:row>
      <xdr:rowOff>153532</xdr:rowOff>
    </xdr:to>
    <xdr:sp macro="" textlink="">
      <xdr:nvSpPr>
        <xdr:cNvPr id="489" name="楕円 488"/>
        <xdr:cNvSpPr/>
      </xdr:nvSpPr>
      <xdr:spPr>
        <a:xfrm>
          <a:off x="6921500" y="166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144659</xdr:rowOff>
    </xdr:from>
    <xdr:ext cx="534377" cy="259045"/>
    <xdr:sp macro="" textlink="">
      <xdr:nvSpPr>
        <xdr:cNvPr id="490" name="テキスト ボックス 489"/>
        <xdr:cNvSpPr txBox="1"/>
      </xdr:nvSpPr>
      <xdr:spPr>
        <a:xfrm>
          <a:off x="6705111" y="167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17" name="直線コネクタ 516"/>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18"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19" name="直線コネクタ 518"/>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0"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1" name="直線コネクタ 520"/>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71446</xdr:rowOff>
    </xdr:from>
    <xdr:to>
      <xdr:col>85</xdr:col>
      <xdr:colOff>127000</xdr:colOff>
      <xdr:row>37</xdr:row>
      <xdr:rowOff>132407</xdr:rowOff>
    </xdr:to>
    <xdr:cxnSp macro="">
      <xdr:nvCxnSpPr>
        <xdr:cNvPr id="522" name="直線コネクタ 521"/>
        <xdr:cNvCxnSpPr/>
      </xdr:nvCxnSpPr>
      <xdr:spPr>
        <a:xfrm>
          <a:off x="15481300" y="6415096"/>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3"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4" name="フローチャート: 判断 523"/>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71446</xdr:rowOff>
    </xdr:from>
    <xdr:to>
      <xdr:col>81</xdr:col>
      <xdr:colOff>50800</xdr:colOff>
      <xdr:row>38</xdr:row>
      <xdr:rowOff>9072</xdr:rowOff>
    </xdr:to>
    <xdr:cxnSp macro="">
      <xdr:nvCxnSpPr>
        <xdr:cNvPr id="525" name="直線コネクタ 524"/>
        <xdr:cNvCxnSpPr/>
      </xdr:nvCxnSpPr>
      <xdr:spPr>
        <a:xfrm flipV="1">
          <a:off x="14592300" y="6415096"/>
          <a:ext cx="889000" cy="10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26" name="フローチャート: 判断 525"/>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27" name="テキスト ボックス 526"/>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154722</xdr:rowOff>
    </xdr:from>
    <xdr:to>
      <xdr:col>76</xdr:col>
      <xdr:colOff>114300</xdr:colOff>
      <xdr:row>38</xdr:row>
      <xdr:rowOff>9072</xdr:rowOff>
    </xdr:to>
    <xdr:cxnSp macro="">
      <xdr:nvCxnSpPr>
        <xdr:cNvPr id="528" name="直線コネクタ 527"/>
        <xdr:cNvCxnSpPr/>
      </xdr:nvCxnSpPr>
      <xdr:spPr>
        <a:xfrm>
          <a:off x="13703300" y="6498372"/>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29" name="フローチャート: 判断 528"/>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0" name="テキスト ボックス 529"/>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147538</xdr:rowOff>
    </xdr:from>
    <xdr:to>
      <xdr:col>71</xdr:col>
      <xdr:colOff>177800</xdr:colOff>
      <xdr:row>37</xdr:row>
      <xdr:rowOff>154722</xdr:rowOff>
    </xdr:to>
    <xdr:cxnSp macro="">
      <xdr:nvCxnSpPr>
        <xdr:cNvPr id="531" name="直線コネクタ 530"/>
        <xdr:cNvCxnSpPr/>
      </xdr:nvCxnSpPr>
      <xdr:spPr>
        <a:xfrm>
          <a:off x="12814300" y="6319738"/>
          <a:ext cx="889000" cy="1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2" name="フローチャート: 判断 531"/>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3" name="テキスト ボックス 532"/>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4" name="フローチャート: 判断 533"/>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5" name="テキスト ボックス 534"/>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81607</xdr:rowOff>
    </xdr:from>
    <xdr:to>
      <xdr:col>85</xdr:col>
      <xdr:colOff>177800</xdr:colOff>
      <xdr:row>38</xdr:row>
      <xdr:rowOff>11757</xdr:rowOff>
    </xdr:to>
    <xdr:sp macro="" textlink="">
      <xdr:nvSpPr>
        <xdr:cNvPr id="541" name="楕円 540"/>
        <xdr:cNvSpPr/>
      </xdr:nvSpPr>
      <xdr:spPr>
        <a:xfrm>
          <a:off x="16268700" y="64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60034</xdr:rowOff>
    </xdr:from>
    <xdr:ext cx="534377" cy="259045"/>
    <xdr:sp macro="" textlink="">
      <xdr:nvSpPr>
        <xdr:cNvPr id="542" name="消防費該当値テキスト"/>
        <xdr:cNvSpPr txBox="1"/>
      </xdr:nvSpPr>
      <xdr:spPr>
        <a:xfrm>
          <a:off x="16370300" y="64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20646</xdr:rowOff>
    </xdr:from>
    <xdr:to>
      <xdr:col>81</xdr:col>
      <xdr:colOff>101600</xdr:colOff>
      <xdr:row>37</xdr:row>
      <xdr:rowOff>122246</xdr:rowOff>
    </xdr:to>
    <xdr:sp macro="" textlink="">
      <xdr:nvSpPr>
        <xdr:cNvPr id="543" name="楕円 542"/>
        <xdr:cNvSpPr/>
      </xdr:nvSpPr>
      <xdr:spPr>
        <a:xfrm>
          <a:off x="15430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113373</xdr:rowOff>
    </xdr:from>
    <xdr:ext cx="534377" cy="259045"/>
    <xdr:sp macro="" textlink="">
      <xdr:nvSpPr>
        <xdr:cNvPr id="544" name="テキスト ボックス 543"/>
        <xdr:cNvSpPr txBox="1"/>
      </xdr:nvSpPr>
      <xdr:spPr>
        <a:xfrm>
          <a:off x="15214111" y="64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129722</xdr:rowOff>
    </xdr:from>
    <xdr:to>
      <xdr:col>76</xdr:col>
      <xdr:colOff>165100</xdr:colOff>
      <xdr:row>38</xdr:row>
      <xdr:rowOff>59872</xdr:rowOff>
    </xdr:to>
    <xdr:sp macro="" textlink="">
      <xdr:nvSpPr>
        <xdr:cNvPr id="545" name="楕円 544"/>
        <xdr:cNvSpPr/>
      </xdr:nvSpPr>
      <xdr:spPr>
        <a:xfrm>
          <a:off x="14541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50999</xdr:rowOff>
    </xdr:from>
    <xdr:ext cx="534377" cy="259045"/>
    <xdr:sp macro="" textlink="">
      <xdr:nvSpPr>
        <xdr:cNvPr id="546" name="テキスト ボックス 545"/>
        <xdr:cNvSpPr txBox="1"/>
      </xdr:nvSpPr>
      <xdr:spPr>
        <a:xfrm>
          <a:off x="14325111" y="65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103922</xdr:rowOff>
    </xdr:from>
    <xdr:to>
      <xdr:col>72</xdr:col>
      <xdr:colOff>38100</xdr:colOff>
      <xdr:row>38</xdr:row>
      <xdr:rowOff>34072</xdr:rowOff>
    </xdr:to>
    <xdr:sp macro="" textlink="">
      <xdr:nvSpPr>
        <xdr:cNvPr id="547" name="楕円 546"/>
        <xdr:cNvSpPr/>
      </xdr:nvSpPr>
      <xdr:spPr>
        <a:xfrm>
          <a:off x="13652500" y="64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25199</xdr:rowOff>
    </xdr:from>
    <xdr:ext cx="534377" cy="259045"/>
    <xdr:sp macro="" textlink="">
      <xdr:nvSpPr>
        <xdr:cNvPr id="548" name="テキスト ボックス 547"/>
        <xdr:cNvSpPr txBox="1"/>
      </xdr:nvSpPr>
      <xdr:spPr>
        <a:xfrm>
          <a:off x="13436111" y="65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96738</xdr:rowOff>
    </xdr:from>
    <xdr:to>
      <xdr:col>67</xdr:col>
      <xdr:colOff>101600</xdr:colOff>
      <xdr:row>37</xdr:row>
      <xdr:rowOff>26888</xdr:rowOff>
    </xdr:to>
    <xdr:sp macro="" textlink="">
      <xdr:nvSpPr>
        <xdr:cNvPr id="549" name="楕円 548"/>
        <xdr:cNvSpPr/>
      </xdr:nvSpPr>
      <xdr:spPr>
        <a:xfrm>
          <a:off x="12763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18015</xdr:rowOff>
    </xdr:from>
    <xdr:ext cx="534377" cy="259045"/>
    <xdr:sp macro="" textlink="">
      <xdr:nvSpPr>
        <xdr:cNvPr id="550" name="テキスト ボックス 549"/>
        <xdr:cNvSpPr txBox="1"/>
      </xdr:nvSpPr>
      <xdr:spPr>
        <a:xfrm>
          <a:off x="12547111" y="63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77" name="直線コネクタ 576"/>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78"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79" name="直線コネクタ 578"/>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0"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1" name="直線コネクタ 580"/>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112791</xdr:rowOff>
    </xdr:from>
    <xdr:to>
      <xdr:col>85</xdr:col>
      <xdr:colOff>127000</xdr:colOff>
      <xdr:row>56</xdr:row>
      <xdr:rowOff>110015</xdr:rowOff>
    </xdr:to>
    <xdr:cxnSp macro="">
      <xdr:nvCxnSpPr>
        <xdr:cNvPr id="582" name="直線コネクタ 581"/>
        <xdr:cNvCxnSpPr/>
      </xdr:nvCxnSpPr>
      <xdr:spPr>
        <a:xfrm>
          <a:off x="15481300" y="9371091"/>
          <a:ext cx="838200" cy="3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3"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4" name="フローチャート: 判断 583"/>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112791</xdr:rowOff>
    </xdr:from>
    <xdr:to>
      <xdr:col>81</xdr:col>
      <xdr:colOff>50800</xdr:colOff>
      <xdr:row>55</xdr:row>
      <xdr:rowOff>74451</xdr:rowOff>
    </xdr:to>
    <xdr:cxnSp macro="">
      <xdr:nvCxnSpPr>
        <xdr:cNvPr id="585" name="直線コネクタ 584"/>
        <xdr:cNvCxnSpPr/>
      </xdr:nvCxnSpPr>
      <xdr:spPr>
        <a:xfrm flipV="1">
          <a:off x="14592300" y="9371091"/>
          <a:ext cx="889000" cy="1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86" name="フローチャート: 判断 585"/>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87" name="テキスト ボックス 586"/>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74451</xdr:rowOff>
    </xdr:from>
    <xdr:to>
      <xdr:col>76</xdr:col>
      <xdr:colOff>114300</xdr:colOff>
      <xdr:row>55</xdr:row>
      <xdr:rowOff>122163</xdr:rowOff>
    </xdr:to>
    <xdr:cxnSp macro="">
      <xdr:nvCxnSpPr>
        <xdr:cNvPr id="588" name="直線コネクタ 587"/>
        <xdr:cNvCxnSpPr/>
      </xdr:nvCxnSpPr>
      <xdr:spPr>
        <a:xfrm flipV="1">
          <a:off x="13703300" y="9504201"/>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89" name="フローチャート: 判断 588"/>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0" name="テキスト ボックス 589"/>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130099</xdr:rowOff>
    </xdr:from>
    <xdr:to>
      <xdr:col>71</xdr:col>
      <xdr:colOff>177800</xdr:colOff>
      <xdr:row>55</xdr:row>
      <xdr:rowOff>122163</xdr:rowOff>
    </xdr:to>
    <xdr:cxnSp macro="">
      <xdr:nvCxnSpPr>
        <xdr:cNvPr id="591" name="直線コネクタ 590"/>
        <xdr:cNvCxnSpPr/>
      </xdr:nvCxnSpPr>
      <xdr:spPr>
        <a:xfrm>
          <a:off x="12814300" y="8874049"/>
          <a:ext cx="889000" cy="67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2" name="フローチャート: 判断 591"/>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3" name="テキスト ボックス 592"/>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4" name="フローチャート: 判断 593"/>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107234</xdr:rowOff>
    </xdr:from>
    <xdr:ext cx="534377" cy="259045"/>
    <xdr:sp macro="" textlink="">
      <xdr:nvSpPr>
        <xdr:cNvPr id="595" name="テキスト ボックス 594"/>
        <xdr:cNvSpPr txBox="1"/>
      </xdr:nvSpPr>
      <xdr:spPr>
        <a:xfrm>
          <a:off x="12547111" y="9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59215</xdr:rowOff>
    </xdr:from>
    <xdr:to>
      <xdr:col>85</xdr:col>
      <xdr:colOff>177800</xdr:colOff>
      <xdr:row>56</xdr:row>
      <xdr:rowOff>160815</xdr:rowOff>
    </xdr:to>
    <xdr:sp macro="" textlink="">
      <xdr:nvSpPr>
        <xdr:cNvPr id="601" name="楕円 600"/>
        <xdr:cNvSpPr/>
      </xdr:nvSpPr>
      <xdr:spPr>
        <a:xfrm>
          <a:off x="16268700" y="96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37642</xdr:rowOff>
    </xdr:from>
    <xdr:ext cx="534377" cy="259045"/>
    <xdr:sp macro="" textlink="">
      <xdr:nvSpPr>
        <xdr:cNvPr id="602" name="教育費該当値テキスト"/>
        <xdr:cNvSpPr txBox="1"/>
      </xdr:nvSpPr>
      <xdr:spPr>
        <a:xfrm>
          <a:off x="16370300" y="96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61991</xdr:rowOff>
    </xdr:from>
    <xdr:to>
      <xdr:col>81</xdr:col>
      <xdr:colOff>101600</xdr:colOff>
      <xdr:row>54</xdr:row>
      <xdr:rowOff>163591</xdr:rowOff>
    </xdr:to>
    <xdr:sp macro="" textlink="">
      <xdr:nvSpPr>
        <xdr:cNvPr id="603" name="楕円 602"/>
        <xdr:cNvSpPr/>
      </xdr:nvSpPr>
      <xdr:spPr>
        <a:xfrm>
          <a:off x="15430500" y="93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8668</xdr:rowOff>
    </xdr:from>
    <xdr:ext cx="534377" cy="259045"/>
    <xdr:sp macro="" textlink="">
      <xdr:nvSpPr>
        <xdr:cNvPr id="604" name="テキスト ボックス 603"/>
        <xdr:cNvSpPr txBox="1"/>
      </xdr:nvSpPr>
      <xdr:spPr>
        <a:xfrm>
          <a:off x="15214111" y="90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23651</xdr:rowOff>
    </xdr:from>
    <xdr:to>
      <xdr:col>76</xdr:col>
      <xdr:colOff>165100</xdr:colOff>
      <xdr:row>55</xdr:row>
      <xdr:rowOff>125251</xdr:rowOff>
    </xdr:to>
    <xdr:sp macro="" textlink="">
      <xdr:nvSpPr>
        <xdr:cNvPr id="605" name="楕円 604"/>
        <xdr:cNvSpPr/>
      </xdr:nvSpPr>
      <xdr:spPr>
        <a:xfrm>
          <a:off x="14541500" y="94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141778</xdr:rowOff>
    </xdr:from>
    <xdr:ext cx="534377" cy="259045"/>
    <xdr:sp macro="" textlink="">
      <xdr:nvSpPr>
        <xdr:cNvPr id="606" name="テキスト ボックス 605"/>
        <xdr:cNvSpPr txBox="1"/>
      </xdr:nvSpPr>
      <xdr:spPr>
        <a:xfrm>
          <a:off x="14325111" y="92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71363</xdr:rowOff>
    </xdr:from>
    <xdr:to>
      <xdr:col>72</xdr:col>
      <xdr:colOff>38100</xdr:colOff>
      <xdr:row>56</xdr:row>
      <xdr:rowOff>1513</xdr:rowOff>
    </xdr:to>
    <xdr:sp macro="" textlink="">
      <xdr:nvSpPr>
        <xdr:cNvPr id="607" name="楕円 606"/>
        <xdr:cNvSpPr/>
      </xdr:nvSpPr>
      <xdr:spPr>
        <a:xfrm>
          <a:off x="13652500" y="9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18040</xdr:rowOff>
    </xdr:from>
    <xdr:ext cx="534377" cy="259045"/>
    <xdr:sp macro="" textlink="">
      <xdr:nvSpPr>
        <xdr:cNvPr id="608" name="テキスト ボックス 607"/>
        <xdr:cNvSpPr txBox="1"/>
      </xdr:nvSpPr>
      <xdr:spPr>
        <a:xfrm>
          <a:off x="13436111" y="92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79299</xdr:rowOff>
    </xdr:from>
    <xdr:to>
      <xdr:col>67</xdr:col>
      <xdr:colOff>101600</xdr:colOff>
      <xdr:row>52</xdr:row>
      <xdr:rowOff>9449</xdr:rowOff>
    </xdr:to>
    <xdr:sp macro="" textlink="">
      <xdr:nvSpPr>
        <xdr:cNvPr id="609" name="楕円 608"/>
        <xdr:cNvSpPr/>
      </xdr:nvSpPr>
      <xdr:spPr>
        <a:xfrm>
          <a:off x="12763500" y="88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25976</xdr:rowOff>
    </xdr:from>
    <xdr:ext cx="534377" cy="259045"/>
    <xdr:sp macro="" textlink="">
      <xdr:nvSpPr>
        <xdr:cNvPr id="610" name="テキスト ボックス 609"/>
        <xdr:cNvSpPr txBox="1"/>
      </xdr:nvSpPr>
      <xdr:spPr>
        <a:xfrm>
          <a:off x="12547111" y="85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0" name="直線コネクタ 629"/>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3"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4" name="直線コネクタ 633"/>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168447</xdr:rowOff>
    </xdr:from>
    <xdr:to>
      <xdr:col>85</xdr:col>
      <xdr:colOff>127000</xdr:colOff>
      <xdr:row>78</xdr:row>
      <xdr:rowOff>16827</xdr:rowOff>
    </xdr:to>
    <xdr:cxnSp macro="">
      <xdr:nvCxnSpPr>
        <xdr:cNvPr id="635" name="直線コネクタ 634"/>
        <xdr:cNvCxnSpPr/>
      </xdr:nvCxnSpPr>
      <xdr:spPr>
        <a:xfrm>
          <a:off x="15481300" y="13370097"/>
          <a:ext cx="8382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36"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7" name="フローチャート: 判断 636"/>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168447</xdr:rowOff>
    </xdr:from>
    <xdr:to>
      <xdr:col>81</xdr:col>
      <xdr:colOff>50800</xdr:colOff>
      <xdr:row>78</xdr:row>
      <xdr:rowOff>1912</xdr:rowOff>
    </xdr:to>
    <xdr:cxnSp macro="">
      <xdr:nvCxnSpPr>
        <xdr:cNvPr id="638" name="直線コネクタ 637"/>
        <xdr:cNvCxnSpPr/>
      </xdr:nvCxnSpPr>
      <xdr:spPr>
        <a:xfrm flipV="1">
          <a:off x="14592300" y="1337009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9" name="フローチャート: 判断 638"/>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0" name="テキスト ボックス 639"/>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1912</xdr:rowOff>
    </xdr:from>
    <xdr:to>
      <xdr:col>76</xdr:col>
      <xdr:colOff>114300</xdr:colOff>
      <xdr:row>78</xdr:row>
      <xdr:rowOff>25400</xdr:rowOff>
    </xdr:to>
    <xdr:cxnSp macro="">
      <xdr:nvCxnSpPr>
        <xdr:cNvPr id="641" name="直線コネクタ 640"/>
        <xdr:cNvCxnSpPr/>
      </xdr:nvCxnSpPr>
      <xdr:spPr>
        <a:xfrm flipV="1">
          <a:off x="13703300" y="13375012"/>
          <a:ext cx="8890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2" name="フローチャート: 判断 641"/>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3" name="テキスト ボックス 642"/>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5" name="フローチャート: 判断 644"/>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46" name="テキスト ボックス 645"/>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7" name="フローチャート: 判断 646"/>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48" name="テキスト ボックス 647"/>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137477</xdr:rowOff>
    </xdr:from>
    <xdr:to>
      <xdr:col>85</xdr:col>
      <xdr:colOff>177800</xdr:colOff>
      <xdr:row>78</xdr:row>
      <xdr:rowOff>67627</xdr:rowOff>
    </xdr:to>
    <xdr:sp macro="" textlink="">
      <xdr:nvSpPr>
        <xdr:cNvPr id="654" name="楕円 653"/>
        <xdr:cNvSpPr/>
      </xdr:nvSpPr>
      <xdr:spPr>
        <a:xfrm>
          <a:off x="162687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378565" cy="259045"/>
    <xdr:sp macro="" textlink="">
      <xdr:nvSpPr>
        <xdr:cNvPr id="655" name="災害復旧費該当値テキスト"/>
        <xdr:cNvSpPr txBox="1"/>
      </xdr:nvSpPr>
      <xdr:spPr>
        <a:xfrm>
          <a:off x="16370300" y="13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117647</xdr:rowOff>
    </xdr:from>
    <xdr:to>
      <xdr:col>81</xdr:col>
      <xdr:colOff>101600</xdr:colOff>
      <xdr:row>78</xdr:row>
      <xdr:rowOff>47797</xdr:rowOff>
    </xdr:to>
    <xdr:sp macro="" textlink="">
      <xdr:nvSpPr>
        <xdr:cNvPr id="656" name="楕円 655"/>
        <xdr:cNvSpPr/>
      </xdr:nvSpPr>
      <xdr:spPr>
        <a:xfrm>
          <a:off x="15430500" y="133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38924</xdr:rowOff>
    </xdr:from>
    <xdr:ext cx="378565" cy="259045"/>
    <xdr:sp macro="" textlink="">
      <xdr:nvSpPr>
        <xdr:cNvPr id="657" name="テキスト ボックス 656"/>
        <xdr:cNvSpPr txBox="1"/>
      </xdr:nvSpPr>
      <xdr:spPr>
        <a:xfrm>
          <a:off x="15292017" y="1341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122562</xdr:rowOff>
    </xdr:from>
    <xdr:to>
      <xdr:col>76</xdr:col>
      <xdr:colOff>165100</xdr:colOff>
      <xdr:row>78</xdr:row>
      <xdr:rowOff>52712</xdr:rowOff>
    </xdr:to>
    <xdr:sp macro="" textlink="">
      <xdr:nvSpPr>
        <xdr:cNvPr id="658" name="楕円 657"/>
        <xdr:cNvSpPr/>
      </xdr:nvSpPr>
      <xdr:spPr>
        <a:xfrm>
          <a:off x="14541500" y="133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43839</xdr:rowOff>
    </xdr:from>
    <xdr:ext cx="378565" cy="259045"/>
    <xdr:sp macro="" textlink="">
      <xdr:nvSpPr>
        <xdr:cNvPr id="659" name="テキスト ボックス 658"/>
        <xdr:cNvSpPr txBox="1"/>
      </xdr:nvSpPr>
      <xdr:spPr>
        <a:xfrm>
          <a:off x="14403017" y="1341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0" name="直線コネクタ 689"/>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1"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2" name="直線コネクタ 691"/>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3"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4" name="直線コネクタ 693"/>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107304</xdr:rowOff>
    </xdr:from>
    <xdr:to>
      <xdr:col>85</xdr:col>
      <xdr:colOff>127000</xdr:colOff>
      <xdr:row>95</xdr:row>
      <xdr:rowOff>11227</xdr:rowOff>
    </xdr:to>
    <xdr:cxnSp macro="">
      <xdr:nvCxnSpPr>
        <xdr:cNvPr id="695" name="直線コネクタ 694"/>
        <xdr:cNvCxnSpPr/>
      </xdr:nvCxnSpPr>
      <xdr:spPr>
        <a:xfrm flipV="1">
          <a:off x="15481300" y="16223604"/>
          <a:ext cx="8382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696"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697" name="フローチャート: 判断 696"/>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11227</xdr:rowOff>
    </xdr:from>
    <xdr:to>
      <xdr:col>81</xdr:col>
      <xdr:colOff>50800</xdr:colOff>
      <xdr:row>95</xdr:row>
      <xdr:rowOff>44602</xdr:rowOff>
    </xdr:to>
    <xdr:cxnSp macro="">
      <xdr:nvCxnSpPr>
        <xdr:cNvPr id="698" name="直線コネクタ 697"/>
        <xdr:cNvCxnSpPr/>
      </xdr:nvCxnSpPr>
      <xdr:spPr>
        <a:xfrm flipV="1">
          <a:off x="14592300" y="16298977"/>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699" name="フローチャート: 判断 698"/>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0" name="テキスト ボックス 699"/>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44602</xdr:rowOff>
    </xdr:from>
    <xdr:to>
      <xdr:col>76</xdr:col>
      <xdr:colOff>114300</xdr:colOff>
      <xdr:row>95</xdr:row>
      <xdr:rowOff>133266</xdr:rowOff>
    </xdr:to>
    <xdr:cxnSp macro="">
      <xdr:nvCxnSpPr>
        <xdr:cNvPr id="701" name="直線コネクタ 700"/>
        <xdr:cNvCxnSpPr/>
      </xdr:nvCxnSpPr>
      <xdr:spPr>
        <a:xfrm flipV="1">
          <a:off x="13703300" y="16332352"/>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2" name="フローチャート: 判断 701"/>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3" name="テキスト ボックス 702"/>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133266</xdr:rowOff>
    </xdr:from>
    <xdr:to>
      <xdr:col>71</xdr:col>
      <xdr:colOff>177800</xdr:colOff>
      <xdr:row>96</xdr:row>
      <xdr:rowOff>5479</xdr:rowOff>
    </xdr:to>
    <xdr:cxnSp macro="">
      <xdr:nvCxnSpPr>
        <xdr:cNvPr id="704" name="直線コネクタ 703"/>
        <xdr:cNvCxnSpPr/>
      </xdr:nvCxnSpPr>
      <xdr:spPr>
        <a:xfrm flipV="1">
          <a:off x="12814300" y="16421016"/>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5" name="フローチャート: 判断 704"/>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06" name="テキスト ボックス 705"/>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07" name="フローチャート: 判断 706"/>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08" name="テキスト ボックス 707"/>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56504</xdr:rowOff>
    </xdr:from>
    <xdr:to>
      <xdr:col>85</xdr:col>
      <xdr:colOff>177800</xdr:colOff>
      <xdr:row>94</xdr:row>
      <xdr:rowOff>158104</xdr:rowOff>
    </xdr:to>
    <xdr:sp macro="" textlink="">
      <xdr:nvSpPr>
        <xdr:cNvPr id="714" name="楕円 713"/>
        <xdr:cNvSpPr/>
      </xdr:nvSpPr>
      <xdr:spPr>
        <a:xfrm>
          <a:off x="16268700" y="161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79381</xdr:rowOff>
    </xdr:from>
    <xdr:ext cx="534377" cy="259045"/>
    <xdr:sp macro="" textlink="">
      <xdr:nvSpPr>
        <xdr:cNvPr id="715" name="公債費該当値テキスト"/>
        <xdr:cNvSpPr txBox="1"/>
      </xdr:nvSpPr>
      <xdr:spPr>
        <a:xfrm>
          <a:off x="16370300" y="160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131877</xdr:rowOff>
    </xdr:from>
    <xdr:to>
      <xdr:col>81</xdr:col>
      <xdr:colOff>101600</xdr:colOff>
      <xdr:row>95</xdr:row>
      <xdr:rowOff>62027</xdr:rowOff>
    </xdr:to>
    <xdr:sp macro="" textlink="">
      <xdr:nvSpPr>
        <xdr:cNvPr id="716" name="楕円 715"/>
        <xdr:cNvSpPr/>
      </xdr:nvSpPr>
      <xdr:spPr>
        <a:xfrm>
          <a:off x="15430500" y="16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78554</xdr:rowOff>
    </xdr:from>
    <xdr:ext cx="534377" cy="259045"/>
    <xdr:sp macro="" textlink="">
      <xdr:nvSpPr>
        <xdr:cNvPr id="717" name="テキスト ボックス 716"/>
        <xdr:cNvSpPr txBox="1"/>
      </xdr:nvSpPr>
      <xdr:spPr>
        <a:xfrm>
          <a:off x="15214111" y="160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165252</xdr:rowOff>
    </xdr:from>
    <xdr:to>
      <xdr:col>76</xdr:col>
      <xdr:colOff>165100</xdr:colOff>
      <xdr:row>95</xdr:row>
      <xdr:rowOff>95402</xdr:rowOff>
    </xdr:to>
    <xdr:sp macro="" textlink="">
      <xdr:nvSpPr>
        <xdr:cNvPr id="718" name="楕円 717"/>
        <xdr:cNvSpPr/>
      </xdr:nvSpPr>
      <xdr:spPr>
        <a:xfrm>
          <a:off x="14541500" y="16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86529</xdr:rowOff>
    </xdr:from>
    <xdr:ext cx="534377" cy="259045"/>
    <xdr:sp macro="" textlink="">
      <xdr:nvSpPr>
        <xdr:cNvPr id="719" name="テキスト ボックス 718"/>
        <xdr:cNvSpPr txBox="1"/>
      </xdr:nvSpPr>
      <xdr:spPr>
        <a:xfrm>
          <a:off x="14325111" y="16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82466</xdr:rowOff>
    </xdr:from>
    <xdr:to>
      <xdr:col>72</xdr:col>
      <xdr:colOff>38100</xdr:colOff>
      <xdr:row>96</xdr:row>
      <xdr:rowOff>12616</xdr:rowOff>
    </xdr:to>
    <xdr:sp macro="" textlink="">
      <xdr:nvSpPr>
        <xdr:cNvPr id="720" name="楕円 719"/>
        <xdr:cNvSpPr/>
      </xdr:nvSpPr>
      <xdr:spPr>
        <a:xfrm>
          <a:off x="13652500" y="16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3743</xdr:rowOff>
    </xdr:from>
    <xdr:ext cx="534377" cy="259045"/>
    <xdr:sp macro="" textlink="">
      <xdr:nvSpPr>
        <xdr:cNvPr id="721" name="テキスト ボックス 720"/>
        <xdr:cNvSpPr txBox="1"/>
      </xdr:nvSpPr>
      <xdr:spPr>
        <a:xfrm>
          <a:off x="13436111" y="164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126129</xdr:rowOff>
    </xdr:from>
    <xdr:to>
      <xdr:col>67</xdr:col>
      <xdr:colOff>101600</xdr:colOff>
      <xdr:row>96</xdr:row>
      <xdr:rowOff>56279</xdr:rowOff>
    </xdr:to>
    <xdr:sp macro="" textlink="">
      <xdr:nvSpPr>
        <xdr:cNvPr id="722" name="楕円 721"/>
        <xdr:cNvSpPr/>
      </xdr:nvSpPr>
      <xdr:spPr>
        <a:xfrm>
          <a:off x="12763500" y="164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47406</xdr:rowOff>
    </xdr:from>
    <xdr:ext cx="534377" cy="259045"/>
    <xdr:sp macro="" textlink="">
      <xdr:nvSpPr>
        <xdr:cNvPr id="723" name="テキスト ボックス 722"/>
        <xdr:cNvSpPr txBox="1"/>
      </xdr:nvSpPr>
      <xdr:spPr>
        <a:xfrm>
          <a:off x="12547111" y="1650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7" name="直線コネクタ 746"/>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0"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1" name="直線コネクタ 750"/>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3"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4" name="フローチャート: 判断 75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6" name="フローチャート: 判断 755"/>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7" name="テキスト ボックス 756"/>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9" name="フローチャート: 判断 758"/>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0" name="テキスト ボックス 759"/>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2" name="フローチャート: 判断 761"/>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3" name="テキスト ボックス 762"/>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4" name="フローチャート: 判断 763"/>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5" name="テキスト ボックス 764"/>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歳出決算総額は、住民一人当たり</a:t>
          </a:r>
          <a:r>
            <a:rPr lang="en-US" altLang="ja-JP" sz="1100">
              <a:solidFill>
                <a:sysClr val="windowText" lastClr="000000"/>
              </a:solidFill>
              <a:effectLst/>
              <a:latin typeface="+mn-lt"/>
              <a:ea typeface="+mn-ea"/>
              <a:cs typeface="+mn-cs"/>
            </a:rPr>
            <a:t>324,931</a:t>
          </a:r>
          <a:r>
            <a:rPr kumimoji="1" lang="ja-JP" altLang="ja-JP" sz="1100">
              <a:solidFill>
                <a:sysClr val="windowText" lastClr="000000"/>
              </a:solidFill>
              <a:effectLst/>
              <a:latin typeface="+mn-lt"/>
              <a:ea typeface="+mn-ea"/>
              <a:cs typeface="+mn-cs"/>
            </a:rPr>
            <a:t>円となっている。その中で大きな割合を占めている民生費は、住民一人当たり</a:t>
          </a:r>
          <a:r>
            <a:rPr kumimoji="1" lang="en-US" altLang="ja-JP" sz="1100">
              <a:solidFill>
                <a:sysClr val="windowText" lastClr="000000"/>
              </a:solidFill>
              <a:effectLst/>
              <a:latin typeface="+mn-lt"/>
              <a:ea typeface="+mn-ea"/>
              <a:cs typeface="+mn-cs"/>
            </a:rPr>
            <a:t>154,468</a:t>
          </a:r>
          <a:r>
            <a:rPr kumimoji="1" lang="ja-JP" altLang="ja-JP" sz="1100">
              <a:solidFill>
                <a:sysClr val="windowText" lastClr="000000"/>
              </a:solidFill>
              <a:effectLst/>
              <a:latin typeface="+mn-lt"/>
              <a:ea typeface="+mn-ea"/>
              <a:cs typeface="+mn-cs"/>
            </a:rPr>
            <a:t>円となっており類似団体平均よりは低いものの埼玉県平均より高い状況となっている。</a:t>
          </a:r>
          <a:r>
            <a:rPr kumimoji="1" lang="ja-JP" altLang="en-US" sz="1100">
              <a:solidFill>
                <a:sysClr val="windowText" lastClr="000000"/>
              </a:solidFill>
              <a:effectLst/>
              <a:latin typeface="+mn-lt"/>
              <a:ea typeface="+mn-ea"/>
              <a:cs typeface="+mn-cs"/>
            </a:rPr>
            <a:t>これは、幼児教育・保育無償化に伴う民間保育園委託料等が大きく増加したためである。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教育費は住民一人当たり</a:t>
          </a:r>
          <a:r>
            <a:rPr kumimoji="1" lang="en-US" altLang="ja-JP" sz="1100">
              <a:solidFill>
                <a:sysClr val="windowText" lastClr="000000"/>
              </a:solidFill>
              <a:effectLst/>
              <a:latin typeface="+mn-lt"/>
              <a:ea typeface="+mn-ea"/>
              <a:cs typeface="+mn-cs"/>
            </a:rPr>
            <a:t>35,409</a:t>
          </a:r>
          <a:r>
            <a:rPr kumimoji="1" lang="ja-JP" altLang="ja-JP" sz="1100">
              <a:solidFill>
                <a:sysClr val="windowText" lastClr="000000"/>
              </a:solidFill>
              <a:effectLst/>
              <a:latin typeface="+mn-lt"/>
              <a:ea typeface="+mn-ea"/>
              <a:cs typeface="+mn-cs"/>
            </a:rPr>
            <a:t>円となっており、類似団体平均及び埼玉県平均よりも</a:t>
          </a:r>
          <a:r>
            <a:rPr kumimoji="1" lang="ja-JP" altLang="en-US" sz="1100">
              <a:solidFill>
                <a:sysClr val="windowText" lastClr="000000"/>
              </a:solidFill>
              <a:effectLst/>
              <a:latin typeface="+mn-lt"/>
              <a:ea typeface="+mn-ea"/>
              <a:cs typeface="+mn-cs"/>
            </a:rPr>
            <a:t>低い状況と</a:t>
          </a:r>
          <a:r>
            <a:rPr kumimoji="1" lang="ja-JP" altLang="ja-JP" sz="1100">
              <a:solidFill>
                <a:sysClr val="windowText" lastClr="000000"/>
              </a:solidFill>
              <a:effectLst/>
              <a:latin typeface="+mn-lt"/>
              <a:ea typeface="+mn-ea"/>
              <a:cs typeface="+mn-cs"/>
            </a:rPr>
            <a:t>なっている。これは、上野台小学校増築教室棟の購入や</a:t>
          </a:r>
          <a:r>
            <a:rPr kumimoji="1" lang="ja-JP" altLang="en-US" sz="1100">
              <a:solidFill>
                <a:sysClr val="windowText" lastClr="000000"/>
              </a:solidFill>
              <a:effectLst/>
              <a:latin typeface="+mn-lt"/>
              <a:ea typeface="+mn-ea"/>
              <a:cs typeface="+mn-cs"/>
            </a:rPr>
            <a:t>元福岡小学校校舎大規模改造工事などの大規模事業が減となったためである。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土木費は住民一人当たり</a:t>
          </a:r>
          <a:r>
            <a:rPr kumimoji="1" lang="en-US" altLang="ja-JP" sz="1100">
              <a:solidFill>
                <a:sysClr val="windowText" lastClr="000000"/>
              </a:solidFill>
              <a:effectLst/>
              <a:latin typeface="+mn-lt"/>
              <a:ea typeface="+mn-ea"/>
              <a:cs typeface="+mn-cs"/>
            </a:rPr>
            <a:t>27,990</a:t>
          </a:r>
          <a:r>
            <a:rPr kumimoji="1" lang="ja-JP" altLang="ja-JP" sz="1100">
              <a:solidFill>
                <a:sysClr val="windowText" lastClr="000000"/>
              </a:solidFill>
              <a:effectLst/>
              <a:latin typeface="+mn-lt"/>
              <a:ea typeface="+mn-ea"/>
              <a:cs typeface="+mn-cs"/>
            </a:rPr>
            <a:t>円となっており、類似団体平均及び埼玉県平均よりも低い状況となっている。これは、</a:t>
          </a:r>
          <a:r>
            <a:rPr kumimoji="1" lang="ja-JP" altLang="en-US" sz="1100">
              <a:solidFill>
                <a:sysClr val="windowText" lastClr="000000"/>
              </a:solidFill>
              <a:effectLst/>
              <a:latin typeface="+mn-lt"/>
              <a:ea typeface="+mn-ea"/>
              <a:cs typeface="+mn-cs"/>
            </a:rPr>
            <a:t>ふじみ野市運動公園整備工事</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内田児童公園用地取得費</a:t>
          </a:r>
          <a:r>
            <a:rPr kumimoji="1" lang="ja-JP" altLang="ja-JP" sz="1100">
              <a:solidFill>
                <a:sysClr val="windowText" lastClr="000000"/>
              </a:solidFill>
              <a:effectLst/>
              <a:latin typeface="+mn-lt"/>
              <a:ea typeface="+mn-ea"/>
              <a:cs typeface="+mn-cs"/>
            </a:rPr>
            <a:t>が減となったためである。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は住民一人当たり</a:t>
          </a:r>
          <a:r>
            <a:rPr kumimoji="1" lang="en-US" altLang="ja-JP" sz="1100">
              <a:solidFill>
                <a:sysClr val="windowText" lastClr="000000"/>
              </a:solidFill>
              <a:effectLst/>
              <a:latin typeface="+mn-lt"/>
              <a:ea typeface="+mn-ea"/>
              <a:cs typeface="+mn-cs"/>
            </a:rPr>
            <a:t>35,922</a:t>
          </a:r>
          <a:r>
            <a:rPr kumimoji="1" lang="ja-JP" altLang="ja-JP" sz="1100">
              <a:solidFill>
                <a:sysClr val="windowText" lastClr="000000"/>
              </a:solidFill>
              <a:effectLst/>
              <a:latin typeface="+mn-lt"/>
              <a:ea typeface="+mn-ea"/>
              <a:cs typeface="+mn-cs"/>
            </a:rPr>
            <a:t>円となっており、類似団体平均及び埼玉県平均よりも</a:t>
          </a:r>
          <a:r>
            <a:rPr kumimoji="1" lang="ja-JP" altLang="en-US" sz="1100">
              <a:solidFill>
                <a:sysClr val="windowText" lastClr="000000"/>
              </a:solidFill>
              <a:effectLst/>
              <a:latin typeface="+mn-lt"/>
              <a:ea typeface="+mn-ea"/>
              <a:cs typeface="+mn-cs"/>
            </a:rPr>
            <a:t>高</a:t>
          </a:r>
          <a:r>
            <a:rPr kumimoji="1" lang="ja-JP" altLang="ja-JP" sz="1100">
              <a:solidFill>
                <a:sysClr val="windowText" lastClr="000000"/>
              </a:solidFill>
              <a:effectLst/>
              <a:latin typeface="+mn-lt"/>
              <a:ea typeface="+mn-ea"/>
              <a:cs typeface="+mn-cs"/>
            </a:rPr>
            <a:t>い状況となっている。</a:t>
          </a:r>
          <a:r>
            <a:rPr kumimoji="1" lang="ja-JP" altLang="en-US" sz="1100">
              <a:solidFill>
                <a:sysClr val="windowText" lastClr="000000"/>
              </a:solidFill>
              <a:effectLst/>
              <a:latin typeface="+mn-lt"/>
              <a:ea typeface="+mn-ea"/>
              <a:cs typeface="+mn-cs"/>
            </a:rPr>
            <a:t>これは、有利な地方債である合併特例債を活用して積極的に様々な公共施設等の整備を進めてきたためである。今後も増加する見込みであり、交付税措置の減少により市民負担も増加する見通しである。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　財政調整基金の比率は</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基金残高</a:t>
          </a:r>
          <a:r>
            <a:rPr kumimoji="1" lang="ja-JP" altLang="en-US" sz="1050">
              <a:solidFill>
                <a:sysClr val="windowText" lastClr="000000"/>
              </a:solidFill>
              <a:effectLst/>
              <a:latin typeface="+mn-lt"/>
              <a:ea typeface="+mn-ea"/>
              <a:cs typeface="+mn-cs"/>
            </a:rPr>
            <a:t>の</a:t>
          </a:r>
          <a:r>
            <a:rPr kumimoji="1" lang="ja-JP" altLang="ja-JP" sz="1050">
              <a:solidFill>
                <a:sysClr val="windowText" lastClr="000000"/>
              </a:solidFill>
              <a:effectLst/>
              <a:latin typeface="+mn-lt"/>
              <a:ea typeface="+mn-ea"/>
              <a:cs typeface="+mn-cs"/>
            </a:rPr>
            <a:t>増加</a:t>
          </a:r>
          <a:r>
            <a:rPr kumimoji="1" lang="ja-JP" altLang="en-US" sz="1050">
              <a:solidFill>
                <a:sysClr val="windowText" lastClr="000000"/>
              </a:solidFill>
              <a:effectLst/>
              <a:latin typeface="+mn-lt"/>
              <a:ea typeface="+mn-ea"/>
              <a:cs typeface="+mn-cs"/>
            </a:rPr>
            <a:t>額に比べて</a:t>
          </a:r>
          <a:r>
            <a:rPr kumimoji="1" lang="ja-JP" altLang="ja-JP" sz="1050">
              <a:solidFill>
                <a:sysClr val="windowText" lastClr="000000"/>
              </a:solidFill>
              <a:effectLst/>
              <a:latin typeface="+mn-lt"/>
              <a:ea typeface="+mn-ea"/>
              <a:cs typeface="+mn-cs"/>
            </a:rPr>
            <a:t>標準財政規模</a:t>
          </a:r>
          <a:r>
            <a:rPr kumimoji="1" lang="ja-JP" altLang="en-US" sz="1050">
              <a:solidFill>
                <a:sysClr val="windowText" lastClr="000000"/>
              </a:solidFill>
              <a:effectLst/>
              <a:latin typeface="+mn-lt"/>
              <a:ea typeface="+mn-ea"/>
              <a:cs typeface="+mn-cs"/>
            </a:rPr>
            <a:t>の増加額が大きかったことから</a:t>
          </a:r>
          <a:r>
            <a:rPr kumimoji="1" lang="en-US" altLang="ja-JP" sz="1050">
              <a:solidFill>
                <a:sysClr val="windowText" lastClr="000000"/>
              </a:solidFill>
              <a:effectLst/>
              <a:latin typeface="+mn-lt"/>
              <a:ea typeface="+mn-ea"/>
              <a:cs typeface="+mn-cs"/>
            </a:rPr>
            <a:t>0.07</a:t>
          </a:r>
          <a:r>
            <a:rPr kumimoji="1" lang="ja-JP" altLang="en-US" sz="1050">
              <a:solidFill>
                <a:sysClr val="windowText" lastClr="000000"/>
              </a:solidFill>
              <a:effectLst/>
              <a:latin typeface="+mn-lt"/>
              <a:ea typeface="+mn-ea"/>
              <a:cs typeface="+mn-cs"/>
            </a:rPr>
            <a:t>ポイント減少しているが良好な</a:t>
          </a:r>
          <a:r>
            <a:rPr kumimoji="1" lang="ja-JP" altLang="ja-JP" sz="1050">
              <a:solidFill>
                <a:sysClr val="windowText" lastClr="000000"/>
              </a:solidFill>
              <a:effectLst/>
              <a:latin typeface="+mn-lt"/>
              <a:ea typeface="+mn-ea"/>
              <a:cs typeface="+mn-cs"/>
            </a:rPr>
            <a:t>比率</a:t>
          </a:r>
          <a:r>
            <a:rPr kumimoji="1" lang="ja-JP" altLang="en-US" sz="1050">
              <a:solidFill>
                <a:sysClr val="windowText" lastClr="000000"/>
              </a:solidFill>
              <a:effectLst/>
              <a:latin typeface="+mn-lt"/>
              <a:ea typeface="+mn-ea"/>
              <a:cs typeface="+mn-cs"/>
            </a:rPr>
            <a:t>を保っている。令和元年度は市税の増収（</a:t>
          </a:r>
          <a:r>
            <a:rPr kumimoji="1" lang="en-US" altLang="ja-JP" sz="1050">
              <a:solidFill>
                <a:sysClr val="windowText" lastClr="000000"/>
              </a:solidFill>
              <a:effectLst/>
              <a:latin typeface="+mn-lt"/>
              <a:ea typeface="+mn-ea"/>
              <a:cs typeface="+mn-cs"/>
            </a:rPr>
            <a:t>2.0</a:t>
          </a:r>
          <a:r>
            <a:rPr kumimoji="1" lang="ja-JP" altLang="en-US" sz="1050">
              <a:solidFill>
                <a:sysClr val="windowText" lastClr="000000"/>
              </a:solidFill>
              <a:effectLst/>
              <a:latin typeface="+mn-lt"/>
              <a:ea typeface="+mn-ea"/>
              <a:cs typeface="+mn-cs"/>
            </a:rPr>
            <a:t>億円）等により最終的には基金の取り崩しをせず、残高を増加させている。今後も歳計余剰金を着実に積み立てることにより、基金本来の目的である年度間の財源の調整機能及び災害などへの緊急的な対応が図れるよう努める。</a:t>
          </a:r>
        </a:p>
        <a:p>
          <a:pPr eaLnBrk="1" fontAlgn="auto" latinLnBrk="0" hangingPunct="1"/>
          <a:r>
            <a:rPr kumimoji="1" lang="ja-JP" altLang="ja-JP" sz="1050">
              <a:solidFill>
                <a:sysClr val="windowText" lastClr="000000"/>
              </a:solidFill>
              <a:effectLst/>
              <a:latin typeface="+mn-lt"/>
              <a:ea typeface="+mn-ea"/>
              <a:cs typeface="+mn-cs"/>
            </a:rPr>
            <a:t>　</a:t>
          </a:r>
          <a:r>
            <a:rPr kumimoji="1" lang="ja-JP" altLang="en-US" sz="1050" b="0" i="0" baseline="0">
              <a:solidFill>
                <a:sysClr val="windowText" lastClr="000000"/>
              </a:solidFill>
              <a:effectLst/>
              <a:latin typeface="+mn-lt"/>
              <a:ea typeface="+mn-ea"/>
              <a:cs typeface="+mn-cs"/>
            </a:rPr>
            <a:t>実質収支額は、</a:t>
          </a:r>
          <a:r>
            <a:rPr kumimoji="1" lang="ja-JP" altLang="ja-JP" sz="1050">
              <a:solidFill>
                <a:sysClr val="windowText" lastClr="000000"/>
              </a:solidFill>
              <a:effectLst/>
              <a:latin typeface="+mn-lt"/>
              <a:ea typeface="+mn-ea"/>
              <a:cs typeface="+mn-cs"/>
            </a:rPr>
            <a:t>前年度から</a:t>
          </a:r>
          <a:r>
            <a:rPr kumimoji="1" lang="en-US" altLang="ja-JP" sz="1050">
              <a:solidFill>
                <a:sysClr val="windowText" lastClr="000000"/>
              </a:solidFill>
              <a:effectLst/>
              <a:latin typeface="+mn-lt"/>
              <a:ea typeface="+mn-ea"/>
              <a:cs typeface="+mn-cs"/>
            </a:rPr>
            <a:t>4.0</a:t>
          </a:r>
          <a:r>
            <a:rPr kumimoji="1" lang="ja-JP" altLang="en-US" sz="1050">
              <a:solidFill>
                <a:sysClr val="windowText" lastClr="000000"/>
              </a:solidFill>
              <a:effectLst/>
              <a:latin typeface="+mn-lt"/>
              <a:ea typeface="+mn-ea"/>
              <a:cs typeface="+mn-cs"/>
            </a:rPr>
            <a:t>ポイント</a:t>
          </a:r>
          <a:r>
            <a:rPr kumimoji="1" lang="ja-JP" altLang="ja-JP" sz="1050">
              <a:solidFill>
                <a:sysClr val="windowText" lastClr="000000"/>
              </a:solidFill>
              <a:effectLst/>
              <a:latin typeface="+mn-lt"/>
              <a:ea typeface="+mn-ea"/>
              <a:cs typeface="+mn-cs"/>
            </a:rPr>
            <a:t>増加</a:t>
          </a:r>
          <a:r>
            <a:rPr kumimoji="1" lang="ja-JP" altLang="ja-JP" sz="1050" b="0" i="0" baseline="0">
              <a:solidFill>
                <a:sysClr val="windowText" lastClr="000000"/>
              </a:solidFill>
              <a:effectLst/>
              <a:latin typeface="+mn-lt"/>
              <a:ea typeface="+mn-ea"/>
              <a:cs typeface="+mn-cs"/>
            </a:rPr>
            <a:t>したこと</a:t>
          </a:r>
          <a:r>
            <a:rPr kumimoji="1" lang="ja-JP" altLang="en-US" sz="1050" b="0" i="0" baseline="0">
              <a:solidFill>
                <a:sysClr val="windowText" lastClr="000000"/>
              </a:solidFill>
              <a:effectLst/>
              <a:latin typeface="+mn-lt"/>
              <a:ea typeface="+mn-ea"/>
              <a:cs typeface="+mn-cs"/>
            </a:rPr>
            <a:t>から、</a:t>
          </a:r>
          <a:r>
            <a:rPr kumimoji="1" lang="ja-JP" altLang="ja-JP" sz="1050">
              <a:solidFill>
                <a:sysClr val="windowText" lastClr="000000"/>
              </a:solidFill>
              <a:effectLst/>
              <a:latin typeface="+mn-lt"/>
              <a:ea typeface="+mn-ea"/>
              <a:cs typeface="+mn-cs"/>
            </a:rPr>
            <a:t> </a:t>
          </a:r>
          <a:r>
            <a:rPr kumimoji="1" lang="ja-JP" altLang="ja-JP" sz="1050" b="0" i="0" baseline="0">
              <a:solidFill>
                <a:sysClr val="windowText" lastClr="000000"/>
              </a:solidFill>
              <a:effectLst/>
              <a:latin typeface="+mn-lt"/>
              <a:ea typeface="+mn-ea"/>
              <a:cs typeface="+mn-cs"/>
            </a:rPr>
            <a:t>標準財政規模が</a:t>
          </a:r>
          <a:r>
            <a:rPr kumimoji="1" lang="ja-JP" altLang="en-US" sz="1050" b="0" i="0" baseline="0">
              <a:solidFill>
                <a:sysClr val="windowText" lastClr="000000"/>
              </a:solidFill>
              <a:effectLst/>
              <a:latin typeface="+mn-lt"/>
              <a:ea typeface="+mn-ea"/>
              <a:cs typeface="+mn-cs"/>
            </a:rPr>
            <a:t>伸びているにもかかわらず</a:t>
          </a:r>
          <a:r>
            <a:rPr kumimoji="1" lang="ja-JP" altLang="ja-JP" sz="1050" b="0" i="0" baseline="0">
              <a:solidFill>
                <a:sysClr val="windowText" lastClr="000000"/>
              </a:solidFill>
              <a:effectLst/>
              <a:latin typeface="+mn-lt"/>
              <a:ea typeface="+mn-ea"/>
              <a:cs typeface="+mn-cs"/>
            </a:rPr>
            <a:t>、比率として</a:t>
          </a:r>
          <a:r>
            <a:rPr kumimoji="1" lang="en-US" altLang="ja-JP" sz="1050" b="0" i="0" baseline="0">
              <a:solidFill>
                <a:sysClr val="windowText" lastClr="000000"/>
              </a:solidFill>
              <a:effectLst/>
              <a:latin typeface="+mn-lt"/>
              <a:ea typeface="+mn-ea"/>
              <a:cs typeface="+mn-cs"/>
            </a:rPr>
            <a:t>0.21</a:t>
          </a:r>
          <a:r>
            <a:rPr kumimoji="1" lang="ja-JP" altLang="ja-JP" sz="1050" b="0" i="0" baseline="0">
              <a:solidFill>
                <a:sysClr val="windowText" lastClr="000000"/>
              </a:solidFill>
              <a:effectLst/>
              <a:latin typeface="+mn-lt"/>
              <a:ea typeface="+mn-ea"/>
              <a:cs typeface="+mn-cs"/>
            </a:rPr>
            <a:t>ポイント増加</a:t>
          </a:r>
          <a:r>
            <a:rPr kumimoji="1" lang="ja-JP" altLang="en-US" sz="1050" b="0" i="0" baseline="0">
              <a:solidFill>
                <a:sysClr val="windowText" lastClr="000000"/>
              </a:solidFill>
              <a:effectLst/>
              <a:latin typeface="+mn-lt"/>
              <a:ea typeface="+mn-ea"/>
              <a:cs typeface="+mn-cs"/>
            </a:rPr>
            <a:t>している</a:t>
          </a:r>
          <a:r>
            <a:rPr kumimoji="1" lang="ja-JP" altLang="ja-JP" sz="1050" b="0" i="0" baseline="0">
              <a:solidFill>
                <a:sysClr val="windowText" lastClr="000000"/>
              </a:solidFill>
              <a:effectLst/>
              <a:latin typeface="+mn-lt"/>
              <a:ea typeface="+mn-ea"/>
              <a:cs typeface="+mn-cs"/>
            </a:rPr>
            <a:t>。</a:t>
          </a:r>
          <a:endParaRPr lang="ja-JP" altLang="ja-JP" sz="10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一般会計･･･昨年度から</a:t>
          </a:r>
          <a:r>
            <a:rPr kumimoji="1" lang="en-US" altLang="ja-JP" sz="1100">
              <a:solidFill>
                <a:sysClr val="windowText" lastClr="000000"/>
              </a:solidFill>
              <a:effectLst/>
              <a:latin typeface="+mn-lt"/>
              <a:ea typeface="+mn-ea"/>
              <a:cs typeface="+mn-cs"/>
            </a:rPr>
            <a:t>0.22</a:t>
          </a:r>
          <a:r>
            <a:rPr kumimoji="1" lang="ja-JP" altLang="en-US" sz="1100">
              <a:solidFill>
                <a:sysClr val="windowText" lastClr="000000"/>
              </a:solidFill>
              <a:effectLst/>
              <a:latin typeface="+mn-lt"/>
              <a:ea typeface="+mn-ea"/>
              <a:cs typeface="+mn-cs"/>
            </a:rPr>
            <a:t>ポイント加</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下水道事業･･･昨年度から</a:t>
          </a:r>
          <a:r>
            <a:rPr kumimoji="1" lang="en-US" altLang="ja-JP" sz="1100">
              <a:solidFill>
                <a:sysClr val="windowText" lastClr="000000"/>
              </a:solidFill>
              <a:effectLst/>
              <a:latin typeface="+mn-lt"/>
              <a:ea typeface="+mn-ea"/>
              <a:cs typeface="+mn-cs"/>
            </a:rPr>
            <a:t>1.18</a:t>
          </a:r>
          <a:r>
            <a:rPr kumimoji="1" lang="ja-JP" altLang="ja-JP" sz="1100">
              <a:solidFill>
                <a:schemeClr val="dk1"/>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水道事業･･･昨年度から</a:t>
          </a:r>
          <a:r>
            <a:rPr kumimoji="1" lang="en-US" altLang="ja-JP" sz="1100">
              <a:solidFill>
                <a:sysClr val="windowText" lastClr="000000"/>
              </a:solidFill>
              <a:effectLst/>
              <a:latin typeface="+mn-lt"/>
              <a:ea typeface="+mn-ea"/>
              <a:cs typeface="+mn-cs"/>
            </a:rPr>
            <a:t>0.05</a:t>
          </a:r>
          <a:r>
            <a:rPr kumimoji="1" lang="ja-JP" altLang="ja-JP" sz="1100">
              <a:solidFill>
                <a:schemeClr val="dk1"/>
              </a:solidFill>
              <a:effectLst/>
              <a:latin typeface="+mn-lt"/>
              <a:ea typeface="+mn-ea"/>
              <a:cs typeface="+mn-cs"/>
            </a:rPr>
            <a:t>ポイント</a:t>
          </a:r>
          <a:r>
            <a:rPr kumimoji="1" lang="ja-JP" altLang="ja-JP" sz="1100">
              <a:solidFill>
                <a:sysClr val="windowText" lastClr="000000"/>
              </a:solidFill>
              <a:effectLst/>
              <a:latin typeface="+mn-lt"/>
              <a:ea typeface="+mn-ea"/>
              <a:cs typeface="+mn-cs"/>
            </a:rPr>
            <a:t>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国民健康保険特別会計･･･財源補填を含めた一般会計からの繰入</a:t>
          </a:r>
          <a:r>
            <a:rPr kumimoji="1" lang="ja-JP" altLang="en-US" sz="1100">
              <a:solidFill>
                <a:sysClr val="windowText" lastClr="000000"/>
              </a:solidFill>
              <a:effectLst/>
              <a:latin typeface="+mn-lt"/>
              <a:ea typeface="+mn-ea"/>
              <a:cs typeface="+mn-cs"/>
            </a:rPr>
            <a:t>れ</a:t>
          </a:r>
          <a:r>
            <a:rPr kumimoji="1" lang="ja-JP" altLang="ja-JP" sz="1100">
              <a:solidFill>
                <a:sysClr val="windowText" lastClr="000000"/>
              </a:solidFill>
              <a:effectLst/>
              <a:latin typeface="+mn-lt"/>
              <a:ea typeface="+mn-ea"/>
              <a:cs typeface="+mn-cs"/>
            </a:rPr>
            <a:t>で財政運営を行っており、一般会計において多額の負担が生じている。今後も保険税の適正化及び医療費の抑制を図る必要がある。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介護保険特別会計･･･一般会計からの繰入</a:t>
          </a:r>
          <a:r>
            <a:rPr kumimoji="1" lang="ja-JP" altLang="en-US" sz="1100">
              <a:solidFill>
                <a:sysClr val="windowText" lastClr="000000"/>
              </a:solidFill>
              <a:effectLst/>
              <a:latin typeface="+mn-lt"/>
              <a:ea typeface="+mn-ea"/>
              <a:cs typeface="+mn-cs"/>
            </a:rPr>
            <a:t>れ</a:t>
          </a:r>
          <a:r>
            <a:rPr kumimoji="1" lang="ja-JP" altLang="ja-JP" sz="1100">
              <a:solidFill>
                <a:sysClr val="windowText" lastClr="000000"/>
              </a:solidFill>
              <a:effectLst/>
              <a:latin typeface="+mn-lt"/>
              <a:ea typeface="+mn-ea"/>
              <a:cs typeface="+mn-cs"/>
            </a:rPr>
            <a:t>で財政運営を行っており、</a:t>
          </a:r>
          <a:r>
            <a:rPr kumimoji="1" lang="ja-JP" altLang="en-US" sz="1100">
              <a:solidFill>
                <a:sysClr val="windowText" lastClr="000000"/>
              </a:solidFill>
              <a:effectLst/>
              <a:latin typeface="+mn-lt"/>
              <a:ea typeface="+mn-ea"/>
              <a:cs typeface="+mn-cs"/>
            </a:rPr>
            <a:t>過去５年間</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％前後の範囲に</a:t>
          </a:r>
          <a:r>
            <a:rPr kumimoji="1" lang="ja-JP" altLang="ja-JP" sz="1100">
              <a:solidFill>
                <a:sysClr val="windowText" lastClr="000000"/>
              </a:solidFill>
              <a:effectLst/>
              <a:latin typeface="+mn-lt"/>
              <a:ea typeface="+mn-ea"/>
              <a:cs typeface="+mn-cs"/>
            </a:rPr>
            <a:t>留まっている。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後期高齢者医療事業特別会計･･･一般会計からの繰入</a:t>
          </a:r>
          <a:r>
            <a:rPr kumimoji="1" lang="ja-JP" altLang="en-US" sz="1100">
              <a:solidFill>
                <a:sysClr val="windowText" lastClr="000000"/>
              </a:solidFill>
              <a:effectLst/>
              <a:latin typeface="+mn-lt"/>
              <a:ea typeface="+mn-ea"/>
              <a:cs typeface="+mn-cs"/>
            </a:rPr>
            <a:t>れ</a:t>
          </a:r>
          <a:r>
            <a:rPr kumimoji="1" lang="ja-JP" altLang="ja-JP" sz="1100">
              <a:solidFill>
                <a:sysClr val="windowText" lastClr="000000"/>
              </a:solidFill>
              <a:effectLst/>
              <a:latin typeface="+mn-lt"/>
              <a:ea typeface="+mn-ea"/>
              <a:cs typeface="+mn-cs"/>
            </a:rPr>
            <a:t>で財政運営を行っており、</a:t>
          </a:r>
          <a:r>
            <a:rPr kumimoji="1" lang="ja-JP" altLang="ja-JP" sz="1100">
              <a:solidFill>
                <a:schemeClr val="dk1"/>
              </a:solidFill>
              <a:effectLst/>
              <a:latin typeface="+mn-lt"/>
              <a:ea typeface="+mn-ea"/>
              <a:cs typeface="+mn-cs"/>
            </a:rPr>
            <a:t>過去５年間</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以内</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留まっている。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020&#12305;&#32207;&#21512;&#25919;&#31574;&#37096;/&#12304;003&#12305;&#36001;&#25919;&#35506;/&#12304;000&#12305;&#36001;&#25919;&#35506;&#20849;&#26377;/09%20&#26032;&#22320;&#26041;&#20844;&#20250;&#35336;&#21046;&#24230;/&#9670;&#26032;&#22320;&#26041;&#20844;&#20250;&#35336;&#21046;&#24230;&#12395;&#12388;&#12356;&#12390;/&#20196;&#21644;3&#24180;&#24230;/02%20&#30476;&#29031;&#20250;&#12539;&#22238;&#31572;/R3.9.16&#21463;&#12304;&#22524;&#29577;&#30476;&#24066;&#30010;&#26449;&#35506;&#12305;&#65288;10_15&#12294;&#12539;&#20316;&#26989;&#20381;&#38972;&#65289;&#20196;&#21644;&#20803;&#24180;&#24230;&#36001;&#25919;&#29366;&#27841;&#36039;&#26009;&#38598;&#12398;&#20316;&#25104;&#12395;&#12388;&#12356;&#12390;&#65288;2&#22238;&#30446;&#65289;.eml/&#12304;&#36001;&#25919;&#29366;&#27841;&#36039;&#26009;&#38598;&#12305;_112453_&#12405;&#12376;&#12415;&#3732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v>55.1</v>
          </cell>
          <cell r="BY53"/>
          <cell r="BZ53"/>
          <cell r="CA53"/>
          <cell r="CB53"/>
          <cell r="CC53"/>
          <cell r="CD53"/>
          <cell r="CE53"/>
          <cell r="CF53">
            <v>55.4</v>
          </cell>
          <cell r="CG53"/>
          <cell r="CH53"/>
          <cell r="CI53"/>
          <cell r="CJ53"/>
          <cell r="CK53"/>
          <cell r="CL53"/>
          <cell r="CM53"/>
          <cell r="CN53">
            <v>55.7</v>
          </cell>
          <cell r="CO53"/>
          <cell r="CP53"/>
          <cell r="CQ53"/>
          <cell r="CR53"/>
          <cell r="CS53"/>
          <cell r="CT53"/>
          <cell r="CU53"/>
          <cell r="CV53">
            <v>56.6</v>
          </cell>
          <cell r="CW53"/>
          <cell r="CX53"/>
          <cell r="CY53"/>
          <cell r="CZ53"/>
          <cell r="DA53"/>
          <cell r="DB53"/>
          <cell r="DC53"/>
        </row>
        <row r="55">
          <cell r="AN55" t="str">
            <v>類似団体内平均値</v>
          </cell>
          <cell r="BP55"/>
          <cell r="BQ55"/>
          <cell r="BR55"/>
          <cell r="BS55"/>
          <cell r="BT55"/>
          <cell r="BU55"/>
          <cell r="BV55"/>
          <cell r="BW55"/>
          <cell r="BX55">
            <v>15</v>
          </cell>
          <cell r="BY55"/>
          <cell r="BZ55"/>
          <cell r="CA55"/>
          <cell r="CB55"/>
          <cell r="CC55"/>
          <cell r="CD55"/>
          <cell r="CE55"/>
          <cell r="CF55">
            <v>12.2</v>
          </cell>
          <cell r="CG55"/>
          <cell r="CH55"/>
          <cell r="CI55"/>
          <cell r="CJ55"/>
          <cell r="CK55"/>
          <cell r="CL55"/>
          <cell r="CM55"/>
          <cell r="CN55">
            <v>5</v>
          </cell>
          <cell r="CO55"/>
          <cell r="CP55"/>
          <cell r="CQ55"/>
          <cell r="CR55"/>
          <cell r="CS55"/>
          <cell r="CT55"/>
          <cell r="CU55"/>
          <cell r="CV55">
            <v>5.4</v>
          </cell>
          <cell r="CW55"/>
          <cell r="CX55"/>
          <cell r="CY55"/>
          <cell r="CZ55"/>
          <cell r="DA55"/>
          <cell r="DB55"/>
          <cell r="DC55"/>
        </row>
        <row r="57">
          <cell r="BP57"/>
          <cell r="BQ57"/>
          <cell r="BR57"/>
          <cell r="BS57"/>
          <cell r="BT57"/>
          <cell r="BU57"/>
          <cell r="BV57"/>
          <cell r="BW57"/>
          <cell r="BX57">
            <v>60.1</v>
          </cell>
          <cell r="BY57"/>
          <cell r="BZ57"/>
          <cell r="CA57"/>
          <cell r="CB57"/>
          <cell r="CC57"/>
          <cell r="CD57"/>
          <cell r="CE57"/>
          <cell r="CF57">
            <v>61.2</v>
          </cell>
          <cell r="CG57"/>
          <cell r="CH57"/>
          <cell r="CI57"/>
          <cell r="CJ57"/>
          <cell r="CK57"/>
          <cell r="CL57"/>
          <cell r="CM57"/>
          <cell r="CN57">
            <v>61.7</v>
          </cell>
          <cell r="CO57"/>
          <cell r="CP57"/>
          <cell r="CQ57"/>
          <cell r="CR57"/>
          <cell r="CS57"/>
          <cell r="CT57"/>
          <cell r="CU57"/>
          <cell r="CV57">
            <v>62.6</v>
          </cell>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0.3</v>
          </cell>
          <cell r="BQ75"/>
          <cell r="BR75"/>
          <cell r="BS75"/>
          <cell r="BT75"/>
          <cell r="BU75"/>
          <cell r="BV75"/>
          <cell r="BW75"/>
          <cell r="BX75">
            <v>0.4</v>
          </cell>
          <cell r="BY75"/>
          <cell r="BZ75"/>
          <cell r="CA75"/>
          <cell r="CB75"/>
          <cell r="CC75"/>
          <cell r="CD75"/>
          <cell r="CE75"/>
          <cell r="CF75">
            <v>1.3</v>
          </cell>
          <cell r="CG75"/>
          <cell r="CH75"/>
          <cell r="CI75"/>
          <cell r="CJ75"/>
          <cell r="CK75"/>
          <cell r="CL75"/>
          <cell r="CM75"/>
          <cell r="CN75">
            <v>2.1</v>
          </cell>
          <cell r="CO75"/>
          <cell r="CP75"/>
          <cell r="CQ75"/>
          <cell r="CR75"/>
          <cell r="CS75"/>
          <cell r="CT75"/>
          <cell r="CU75"/>
          <cell r="CV75">
            <v>2.2000000000000002</v>
          </cell>
          <cell r="CW75"/>
          <cell r="CX75"/>
          <cell r="CY75"/>
          <cell r="CZ75"/>
          <cell r="DA75"/>
          <cell r="DB75"/>
          <cell r="DC75"/>
        </row>
        <row r="77">
          <cell r="AN77" t="str">
            <v>類似団体内平均値</v>
          </cell>
          <cell r="BP77">
            <v>17.8</v>
          </cell>
          <cell r="BQ77"/>
          <cell r="BR77"/>
          <cell r="BS77"/>
          <cell r="BT77"/>
          <cell r="BU77"/>
          <cell r="BV77"/>
          <cell r="BW77"/>
          <cell r="BX77">
            <v>15</v>
          </cell>
          <cell r="BY77"/>
          <cell r="BZ77"/>
          <cell r="CA77"/>
          <cell r="CB77"/>
          <cell r="CC77"/>
          <cell r="CD77"/>
          <cell r="CE77"/>
          <cell r="CF77">
            <v>12.2</v>
          </cell>
          <cell r="CG77"/>
          <cell r="CH77"/>
          <cell r="CI77"/>
          <cell r="CJ77"/>
          <cell r="CK77"/>
          <cell r="CL77"/>
          <cell r="CM77"/>
          <cell r="CN77">
            <v>5</v>
          </cell>
          <cell r="CO77"/>
          <cell r="CP77"/>
          <cell r="CQ77"/>
          <cell r="CR77"/>
          <cell r="CS77"/>
          <cell r="CT77"/>
          <cell r="CU77"/>
          <cell r="CV77">
            <v>5.4</v>
          </cell>
          <cell r="CW77"/>
          <cell r="CX77"/>
          <cell r="CY77"/>
          <cell r="CZ77"/>
          <cell r="DA77"/>
          <cell r="DB77"/>
          <cell r="DC77"/>
        </row>
        <row r="79">
          <cell r="BP79">
            <v>5.3</v>
          </cell>
          <cell r="BQ79"/>
          <cell r="BR79"/>
          <cell r="BS79"/>
          <cell r="BT79"/>
          <cell r="BU79"/>
          <cell r="BV79"/>
          <cell r="BW79"/>
          <cell r="BX79">
            <v>5</v>
          </cell>
          <cell r="BY79"/>
          <cell r="BZ79"/>
          <cell r="CA79"/>
          <cell r="CB79"/>
          <cell r="CC79"/>
          <cell r="CD79"/>
          <cell r="CE79"/>
          <cell r="CF79">
            <v>4.8</v>
          </cell>
          <cell r="CG79"/>
          <cell r="CH79"/>
          <cell r="CI79"/>
          <cell r="CJ79"/>
          <cell r="CK79"/>
          <cell r="CL79"/>
          <cell r="CM79"/>
          <cell r="CN79">
            <v>4.5</v>
          </cell>
          <cell r="CO79"/>
          <cell r="CP79"/>
          <cell r="CQ79"/>
          <cell r="CR79"/>
          <cell r="CS79"/>
          <cell r="CT79"/>
          <cell r="CU79"/>
          <cell r="CV79">
            <v>4.2</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P7" workbookViewId="0">
      <selection activeCell="BV23" sqref="BV23:CC2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39075694</v>
      </c>
      <c r="BO4" s="431"/>
      <c r="BP4" s="431"/>
      <c r="BQ4" s="431"/>
      <c r="BR4" s="431"/>
      <c r="BS4" s="431"/>
      <c r="BT4" s="431"/>
      <c r="BU4" s="432"/>
      <c r="BV4" s="430">
        <v>42050725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37141528</v>
      </c>
      <c r="BO5" s="468"/>
      <c r="BP5" s="468"/>
      <c r="BQ5" s="468"/>
      <c r="BR5" s="468"/>
      <c r="BS5" s="468"/>
      <c r="BT5" s="468"/>
      <c r="BU5" s="469"/>
      <c r="BV5" s="467">
        <v>40351389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96.7</v>
      </c>
      <c r="CU5" s="465"/>
      <c r="CV5" s="465"/>
      <c r="CW5" s="465"/>
      <c r="CX5" s="465"/>
      <c r="CY5" s="465"/>
      <c r="CZ5" s="465"/>
      <c r="DA5" s="466"/>
      <c r="DB5" s="464">
        <v>96.8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1934166</v>
      </c>
      <c r="BO6" s="468"/>
      <c r="BP6" s="468"/>
      <c r="BQ6" s="468"/>
      <c r="BR6" s="468"/>
      <c r="BS6" s="468"/>
      <c r="BT6" s="468"/>
      <c r="BU6" s="469"/>
      <c r="BV6" s="467">
        <v>1699336</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102.7</v>
      </c>
      <c r="CU6" s="505"/>
      <c r="CV6" s="505"/>
      <c r="CW6" s="505"/>
      <c r="CX6" s="505"/>
      <c r="CY6" s="505"/>
      <c r="CZ6" s="505"/>
      <c r="DA6" s="506"/>
      <c r="DB6" s="504">
        <v>103.8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534816</v>
      </c>
      <c r="BO7" s="468"/>
      <c r="BP7" s="468"/>
      <c r="BQ7" s="468"/>
      <c r="BR7" s="468"/>
      <c r="BS7" s="468"/>
      <c r="BT7" s="468"/>
      <c r="BU7" s="469"/>
      <c r="BV7" s="467">
        <v>354453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22342069</v>
      </c>
      <c r="CU7" s="468"/>
      <c r="CV7" s="468"/>
      <c r="CW7" s="468"/>
      <c r="CX7" s="468"/>
      <c r="CY7" s="468"/>
      <c r="CZ7" s="468"/>
      <c r="DA7" s="469"/>
      <c r="DB7" s="467">
        <v>22246593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1399350</v>
      </c>
      <c r="BO8" s="468"/>
      <c r="BP8" s="468"/>
      <c r="BQ8" s="468"/>
      <c r="BR8" s="468"/>
      <c r="BS8" s="468"/>
      <c r="BT8" s="468"/>
      <c r="BU8" s="469"/>
      <c r="BV8" s="467">
        <v>1344883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0.82</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110970</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54467</v>
      </c>
      <c r="BO9" s="468"/>
      <c r="BP9" s="468"/>
      <c r="BQ9" s="468"/>
      <c r="BR9" s="468"/>
      <c r="BS9" s="468"/>
      <c r="BT9" s="468"/>
      <c r="BU9" s="469"/>
      <c r="BV9" s="467">
        <v>-88478</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14.4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105695</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855</v>
      </c>
      <c r="BO10" s="468"/>
      <c r="BP10" s="468"/>
      <c r="BQ10" s="468"/>
      <c r="BR10" s="468"/>
      <c r="BS10" s="468"/>
      <c r="BT10" s="468"/>
      <c r="BU10" s="469"/>
      <c r="BV10" s="467">
        <v>581029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114306</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111311</v>
      </c>
      <c r="S13" s="552"/>
      <c r="T13" s="552"/>
      <c r="U13" s="552"/>
      <c r="V13" s="553"/>
      <c r="W13" s="483" t="s">
        <v>136</v>
      </c>
      <c r="X13" s="484"/>
      <c r="Y13" s="484"/>
      <c r="Z13" s="484"/>
      <c r="AA13" s="484"/>
      <c r="AB13" s="474"/>
      <c r="AC13" s="518">
        <v>495</v>
      </c>
      <c r="AD13" s="519"/>
      <c r="AE13" s="519"/>
      <c r="AF13" s="519"/>
      <c r="AG13" s="561"/>
      <c r="AH13" s="518">
        <v>490</v>
      </c>
      <c r="AI13" s="519"/>
      <c r="AJ13" s="519"/>
      <c r="AK13" s="519"/>
      <c r="AL13" s="520"/>
      <c r="AM13" s="496" t="s">
        <v>137</v>
      </c>
      <c r="AN13" s="497"/>
      <c r="AO13" s="497"/>
      <c r="AP13" s="497"/>
      <c r="AQ13" s="497"/>
      <c r="AR13" s="497"/>
      <c r="AS13" s="497"/>
      <c r="AT13" s="498"/>
      <c r="AU13" s="499" t="s">
        <v>104</v>
      </c>
      <c r="AV13" s="500"/>
      <c r="AW13" s="500"/>
      <c r="AX13" s="500"/>
      <c r="AY13" s="501" t="s">
        <v>138</v>
      </c>
      <c r="AZ13" s="502"/>
      <c r="BA13" s="502"/>
      <c r="BB13" s="502"/>
      <c r="BC13" s="502"/>
      <c r="BD13" s="502"/>
      <c r="BE13" s="502"/>
      <c r="BF13" s="502"/>
      <c r="BG13" s="502"/>
      <c r="BH13" s="502"/>
      <c r="BI13" s="502"/>
      <c r="BJ13" s="502"/>
      <c r="BK13" s="502"/>
      <c r="BL13" s="502"/>
      <c r="BM13" s="503"/>
      <c r="BN13" s="467">
        <v>55322</v>
      </c>
      <c r="BO13" s="468"/>
      <c r="BP13" s="468"/>
      <c r="BQ13" s="468"/>
      <c r="BR13" s="468"/>
      <c r="BS13" s="468"/>
      <c r="BT13" s="468"/>
      <c r="BU13" s="469"/>
      <c r="BV13" s="467">
        <v>492551</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2.2000000000000002</v>
      </c>
      <c r="CU13" s="465"/>
      <c r="CV13" s="465"/>
      <c r="CW13" s="465"/>
      <c r="CX13" s="465"/>
      <c r="CY13" s="465"/>
      <c r="CZ13" s="465"/>
      <c r="DA13" s="466"/>
      <c r="DB13" s="464">
        <v>2.1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114292</v>
      </c>
      <c r="S14" s="552"/>
      <c r="T14" s="552"/>
      <c r="U14" s="552"/>
      <c r="V14" s="553"/>
      <c r="W14" s="457"/>
      <c r="X14" s="458"/>
      <c r="Y14" s="458"/>
      <c r="Z14" s="458"/>
      <c r="AA14" s="458"/>
      <c r="AB14" s="447"/>
      <c r="AC14" s="554">
        <v>1.1000000000000001</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t="s">
        <v>126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142</v>
      </c>
      <c r="N15" s="559"/>
      <c r="O15" s="559"/>
      <c r="P15" s="559"/>
      <c r="Q15" s="560"/>
      <c r="R15" s="551">
        <v>111594</v>
      </c>
      <c r="S15" s="552"/>
      <c r="T15" s="552"/>
      <c r="U15" s="552"/>
      <c r="V15" s="553"/>
      <c r="W15" s="483" t="s">
        <v>143</v>
      </c>
      <c r="X15" s="484"/>
      <c r="Y15" s="484"/>
      <c r="Z15" s="484"/>
      <c r="AA15" s="484"/>
      <c r="AB15" s="474"/>
      <c r="AC15" s="518">
        <v>11203</v>
      </c>
      <c r="AD15" s="519"/>
      <c r="AE15" s="519"/>
      <c r="AF15" s="519"/>
      <c r="AG15" s="561"/>
      <c r="AH15" s="518">
        <v>11591</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13559689</v>
      </c>
      <c r="BO15" s="431"/>
      <c r="BP15" s="431"/>
      <c r="BQ15" s="431"/>
      <c r="BR15" s="431"/>
      <c r="BS15" s="431"/>
      <c r="BT15" s="431"/>
      <c r="BU15" s="432"/>
      <c r="BV15" s="430">
        <v>13521289</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24</v>
      </c>
      <c r="AD16" s="555"/>
      <c r="AE16" s="555"/>
      <c r="AF16" s="555"/>
      <c r="AG16" s="556"/>
      <c r="AH16" s="554">
        <v>25.1</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16827766</v>
      </c>
      <c r="BO16" s="468"/>
      <c r="BP16" s="468"/>
      <c r="BQ16" s="468"/>
      <c r="BR16" s="468"/>
      <c r="BS16" s="468"/>
      <c r="BT16" s="468"/>
      <c r="BU16" s="469"/>
      <c r="BV16" s="467">
        <v>16412216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35024</v>
      </c>
      <c r="AD17" s="519"/>
      <c r="AE17" s="519"/>
      <c r="AF17" s="519"/>
      <c r="AG17" s="561"/>
      <c r="AH17" s="518">
        <v>34175</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17402302</v>
      </c>
      <c r="BO17" s="468"/>
      <c r="BP17" s="468"/>
      <c r="BQ17" s="468"/>
      <c r="BR17" s="468"/>
      <c r="BS17" s="468"/>
      <c r="BT17" s="468"/>
      <c r="BU17" s="469"/>
      <c r="BV17" s="467">
        <v>17363421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14.64</v>
      </c>
      <c r="M18" s="583"/>
      <c r="N18" s="583"/>
      <c r="O18" s="583"/>
      <c r="P18" s="583"/>
      <c r="Q18" s="583"/>
      <c r="R18" s="584"/>
      <c r="S18" s="584"/>
      <c r="T18" s="584"/>
      <c r="U18" s="584"/>
      <c r="V18" s="585"/>
      <c r="W18" s="485"/>
      <c r="X18" s="486"/>
      <c r="Y18" s="486"/>
      <c r="Z18" s="486"/>
      <c r="AA18" s="486"/>
      <c r="AB18" s="477"/>
      <c r="AC18" s="586">
        <v>75</v>
      </c>
      <c r="AD18" s="587"/>
      <c r="AE18" s="587"/>
      <c r="AF18" s="587"/>
      <c r="AG18" s="588"/>
      <c r="AH18" s="586">
        <v>73.900000000000006</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22078626</v>
      </c>
      <c r="BO18" s="468"/>
      <c r="BP18" s="468"/>
      <c r="BQ18" s="468"/>
      <c r="BR18" s="468"/>
      <c r="BS18" s="468"/>
      <c r="BT18" s="468"/>
      <c r="BU18" s="469"/>
      <c r="BV18" s="467">
        <v>21773776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7580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27010725</v>
      </c>
      <c r="BO19" s="468"/>
      <c r="BP19" s="468"/>
      <c r="BQ19" s="468"/>
      <c r="BR19" s="468"/>
      <c r="BS19" s="468"/>
      <c r="BT19" s="468"/>
      <c r="BU19" s="469"/>
      <c r="BV19" s="467">
        <v>26810209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45806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40010917</v>
      </c>
      <c r="BO23" s="468"/>
      <c r="BP23" s="468"/>
      <c r="BQ23" s="468"/>
      <c r="BR23" s="468"/>
      <c r="BS23" s="468"/>
      <c r="BT23" s="468"/>
      <c r="BU23" s="469"/>
      <c r="BV23" s="467">
        <v>41842703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8790</v>
      </c>
      <c r="R24" s="519"/>
      <c r="S24" s="519"/>
      <c r="T24" s="519"/>
      <c r="U24" s="519"/>
      <c r="V24" s="561"/>
      <c r="W24" s="620"/>
      <c r="X24" s="608"/>
      <c r="Y24" s="609"/>
      <c r="Z24" s="517" t="s">
        <v>167</v>
      </c>
      <c r="AA24" s="497"/>
      <c r="AB24" s="497"/>
      <c r="AC24" s="497"/>
      <c r="AD24" s="497"/>
      <c r="AE24" s="497"/>
      <c r="AF24" s="497"/>
      <c r="AG24" s="498"/>
      <c r="AH24" s="518">
        <v>566</v>
      </c>
      <c r="AI24" s="519"/>
      <c r="AJ24" s="519"/>
      <c r="AK24" s="519"/>
      <c r="AL24" s="561"/>
      <c r="AM24" s="518">
        <v>1765920</v>
      </c>
      <c r="AN24" s="519"/>
      <c r="AO24" s="519"/>
      <c r="AP24" s="519"/>
      <c r="AQ24" s="519"/>
      <c r="AR24" s="561"/>
      <c r="AS24" s="518">
        <v>3120</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27903646</v>
      </c>
      <c r="BO24" s="468"/>
      <c r="BP24" s="468"/>
      <c r="BQ24" s="468"/>
      <c r="BR24" s="468"/>
      <c r="BS24" s="468"/>
      <c r="BT24" s="468"/>
      <c r="BU24" s="469"/>
      <c r="BV24" s="467">
        <v>28792762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7450</v>
      </c>
      <c r="R25" s="519"/>
      <c r="S25" s="519"/>
      <c r="T25" s="519"/>
      <c r="U25" s="519"/>
      <c r="V25" s="561"/>
      <c r="W25" s="620"/>
      <c r="X25" s="608"/>
      <c r="Y25" s="609"/>
      <c r="Z25" s="517" t="s">
        <v>170</v>
      </c>
      <c r="AA25" s="497"/>
      <c r="AB25" s="497"/>
      <c r="AC25" s="497"/>
      <c r="AD25" s="497"/>
      <c r="AE25" s="497"/>
      <c r="AF25" s="497"/>
      <c r="AG25" s="498"/>
      <c r="AH25" s="518" t="s">
        <v>126</v>
      </c>
      <c r="AI25" s="519"/>
      <c r="AJ25" s="519"/>
      <c r="AK25" s="519"/>
      <c r="AL25" s="561"/>
      <c r="AM25" s="518" t="s">
        <v>171</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17209135</v>
      </c>
      <c r="BO25" s="431"/>
      <c r="BP25" s="431"/>
      <c r="BQ25" s="431"/>
      <c r="BR25" s="431"/>
      <c r="BS25" s="431"/>
      <c r="BT25" s="431"/>
      <c r="BU25" s="432"/>
      <c r="BV25" s="430">
        <v>16202458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6890</v>
      </c>
      <c r="R26" s="519"/>
      <c r="S26" s="519"/>
      <c r="T26" s="519"/>
      <c r="U26" s="519"/>
      <c r="V26" s="561"/>
      <c r="W26" s="620"/>
      <c r="X26" s="608"/>
      <c r="Y26" s="609"/>
      <c r="Z26" s="517" t="s">
        <v>175</v>
      </c>
      <c r="AA26" s="630"/>
      <c r="AB26" s="630"/>
      <c r="AC26" s="630"/>
      <c r="AD26" s="630"/>
      <c r="AE26" s="630"/>
      <c r="AF26" s="630"/>
      <c r="AG26" s="631"/>
      <c r="AH26" s="518">
        <v>51</v>
      </c>
      <c r="AI26" s="519"/>
      <c r="AJ26" s="519"/>
      <c r="AK26" s="519"/>
      <c r="AL26" s="561"/>
      <c r="AM26" s="518">
        <v>172635</v>
      </c>
      <c r="AN26" s="519"/>
      <c r="AO26" s="519"/>
      <c r="AP26" s="519"/>
      <c r="AQ26" s="519"/>
      <c r="AR26" s="561"/>
      <c r="AS26" s="518">
        <v>3385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171</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4640</v>
      </c>
      <c r="R27" s="519"/>
      <c r="S27" s="519"/>
      <c r="T27" s="519"/>
      <c r="U27" s="519"/>
      <c r="V27" s="561"/>
      <c r="W27" s="620"/>
      <c r="X27" s="608"/>
      <c r="Y27" s="609"/>
      <c r="Z27" s="517" t="s">
        <v>178</v>
      </c>
      <c r="AA27" s="497"/>
      <c r="AB27" s="497"/>
      <c r="AC27" s="497"/>
      <c r="AD27" s="497"/>
      <c r="AE27" s="497"/>
      <c r="AF27" s="497"/>
      <c r="AG27" s="498"/>
      <c r="AH27" s="518">
        <v>8</v>
      </c>
      <c r="AI27" s="519"/>
      <c r="AJ27" s="519"/>
      <c r="AK27" s="519"/>
      <c r="AL27" s="561"/>
      <c r="AM27" s="518">
        <v>30256</v>
      </c>
      <c r="AN27" s="519"/>
      <c r="AO27" s="519"/>
      <c r="AP27" s="519"/>
      <c r="AQ27" s="519"/>
      <c r="AR27" s="561"/>
      <c r="AS27" s="518">
        <v>3782</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171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4100</v>
      </c>
      <c r="R28" s="519"/>
      <c r="S28" s="519"/>
      <c r="T28" s="519"/>
      <c r="U28" s="519"/>
      <c r="V28" s="561"/>
      <c r="W28" s="620"/>
      <c r="X28" s="608"/>
      <c r="Y28" s="609"/>
      <c r="Z28" s="517" t="s">
        <v>181</v>
      </c>
      <c r="AA28" s="497"/>
      <c r="AB28" s="497"/>
      <c r="AC28" s="497"/>
      <c r="AD28" s="497"/>
      <c r="AE28" s="497"/>
      <c r="AF28" s="497"/>
      <c r="AG28" s="498"/>
      <c r="AH28" s="518" t="s">
        <v>172</v>
      </c>
      <c r="AI28" s="519"/>
      <c r="AJ28" s="519"/>
      <c r="AK28" s="519"/>
      <c r="AL28" s="561"/>
      <c r="AM28" s="518" t="s">
        <v>172</v>
      </c>
      <c r="AN28" s="519"/>
      <c r="AO28" s="519"/>
      <c r="AP28" s="519"/>
      <c r="AQ28" s="519"/>
      <c r="AR28" s="561"/>
      <c r="AS28" s="518" t="s">
        <v>171</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3943805</v>
      </c>
      <c r="BO28" s="431"/>
      <c r="BP28" s="431"/>
      <c r="BQ28" s="431"/>
      <c r="BR28" s="431"/>
      <c r="BS28" s="431"/>
      <c r="BT28" s="431"/>
      <c r="BU28" s="432"/>
      <c r="BV28" s="430">
        <v>3942950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19</v>
      </c>
      <c r="M29" s="519"/>
      <c r="N29" s="519"/>
      <c r="O29" s="519"/>
      <c r="P29" s="561"/>
      <c r="Q29" s="518">
        <v>3820</v>
      </c>
      <c r="R29" s="519"/>
      <c r="S29" s="519"/>
      <c r="T29" s="519"/>
      <c r="U29" s="519"/>
      <c r="V29" s="561"/>
      <c r="W29" s="621"/>
      <c r="X29" s="622"/>
      <c r="Y29" s="623"/>
      <c r="Z29" s="517" t="s">
        <v>184</v>
      </c>
      <c r="AA29" s="497"/>
      <c r="AB29" s="497"/>
      <c r="AC29" s="497"/>
      <c r="AD29" s="497"/>
      <c r="AE29" s="497"/>
      <c r="AF29" s="497"/>
      <c r="AG29" s="498"/>
      <c r="AH29" s="518">
        <v>574</v>
      </c>
      <c r="AI29" s="519"/>
      <c r="AJ29" s="519"/>
      <c r="AK29" s="519"/>
      <c r="AL29" s="561"/>
      <c r="AM29" s="518">
        <v>1796176</v>
      </c>
      <c r="AN29" s="519"/>
      <c r="AO29" s="519"/>
      <c r="AP29" s="519"/>
      <c r="AQ29" s="519"/>
      <c r="AR29" s="561"/>
      <c r="AS29" s="518">
        <v>3129</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2562826</v>
      </c>
      <c r="BO29" s="468"/>
      <c r="BP29" s="468"/>
      <c r="BQ29" s="468"/>
      <c r="BR29" s="468"/>
      <c r="BS29" s="468"/>
      <c r="BT29" s="468"/>
      <c r="BU29" s="469"/>
      <c r="BV29" s="467">
        <v>2561615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7593334</v>
      </c>
      <c r="BO30" s="644"/>
      <c r="BP30" s="644"/>
      <c r="BQ30" s="644"/>
      <c r="BR30" s="644"/>
      <c r="BS30" s="644"/>
      <c r="BT30" s="644"/>
      <c r="BU30" s="645"/>
      <c r="BV30" s="643">
        <v>7224989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193</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入間東部地区事務組合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ふじみ野市土地開発公社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埼玉県後期高齢者医療広域連合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埼玉県後期高齢者医療広域連合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埼玉県市町村総合事務組合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埼玉県市町村総合事務組合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彩の国さいたま人づくり広域連合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rgAM2R3IYchZQ3kFcvWibGoShL851YlrYjw/i47TNkMuYUCmE4x6sqhlb26XOeNAP9dSgPSu5Gb/DmM3D2jQ==" saltValue="dL02xB41KS6/uJgavwE3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561</v>
      </c>
      <c r="D34" s="1248"/>
      <c r="E34" s="1249"/>
      <c r="F34" s="32">
        <v>7.16</v>
      </c>
      <c r="G34" s="33">
        <v>5.49</v>
      </c>
      <c r="H34" s="33">
        <v>6.49</v>
      </c>
      <c r="I34" s="33">
        <v>6.04</v>
      </c>
      <c r="J34" s="34">
        <v>6.26</v>
      </c>
      <c r="K34" s="22"/>
      <c r="L34" s="22"/>
      <c r="M34" s="22"/>
      <c r="N34" s="22"/>
      <c r="O34" s="22"/>
      <c r="P34" s="22"/>
    </row>
    <row r="35" spans="1:16" ht="39" customHeight="1" x14ac:dyDescent="0.15">
      <c r="A35" s="22"/>
      <c r="B35" s="35"/>
      <c r="C35" s="1242" t="s">
        <v>562</v>
      </c>
      <c r="D35" s="1243"/>
      <c r="E35" s="1244"/>
      <c r="F35" s="36" t="s">
        <v>514</v>
      </c>
      <c r="G35" s="37">
        <v>3.17</v>
      </c>
      <c r="H35" s="37">
        <v>3.65</v>
      </c>
      <c r="I35" s="37">
        <v>4.55</v>
      </c>
      <c r="J35" s="38">
        <v>5.73</v>
      </c>
      <c r="K35" s="22"/>
      <c r="L35" s="22"/>
      <c r="M35" s="22"/>
      <c r="N35" s="22"/>
      <c r="O35" s="22"/>
      <c r="P35" s="22"/>
    </row>
    <row r="36" spans="1:16" ht="39" customHeight="1" x14ac:dyDescent="0.15">
      <c r="A36" s="22"/>
      <c r="B36" s="35"/>
      <c r="C36" s="1242" t="s">
        <v>563</v>
      </c>
      <c r="D36" s="1243"/>
      <c r="E36" s="1244"/>
      <c r="F36" s="36">
        <v>7.67</v>
      </c>
      <c r="G36" s="37">
        <v>6.11</v>
      </c>
      <c r="H36" s="37">
        <v>5.12</v>
      </c>
      <c r="I36" s="37">
        <v>4.34</v>
      </c>
      <c r="J36" s="38">
        <v>4.29</v>
      </c>
      <c r="K36" s="22"/>
      <c r="L36" s="22"/>
      <c r="M36" s="22"/>
      <c r="N36" s="22"/>
      <c r="O36" s="22"/>
      <c r="P36" s="22"/>
    </row>
    <row r="37" spans="1:16" ht="39" customHeight="1" x14ac:dyDescent="0.15">
      <c r="A37" s="22"/>
      <c r="B37" s="35"/>
      <c r="C37" s="1242" t="s">
        <v>564</v>
      </c>
      <c r="D37" s="1243"/>
      <c r="E37" s="1244"/>
      <c r="F37" s="36">
        <v>2.75</v>
      </c>
      <c r="G37" s="37">
        <v>3.06</v>
      </c>
      <c r="H37" s="37">
        <v>2.4500000000000002</v>
      </c>
      <c r="I37" s="37">
        <v>0.72</v>
      </c>
      <c r="J37" s="38">
        <v>1.33</v>
      </c>
      <c r="K37" s="22"/>
      <c r="L37" s="22"/>
      <c r="M37" s="22"/>
      <c r="N37" s="22"/>
      <c r="O37" s="22"/>
      <c r="P37" s="22"/>
    </row>
    <row r="38" spans="1:16" ht="39" customHeight="1" x14ac:dyDescent="0.15">
      <c r="A38" s="22"/>
      <c r="B38" s="35"/>
      <c r="C38" s="1242" t="s">
        <v>565</v>
      </c>
      <c r="D38" s="1243"/>
      <c r="E38" s="1244"/>
      <c r="F38" s="36">
        <v>0.94</v>
      </c>
      <c r="G38" s="37">
        <v>1.0900000000000001</v>
      </c>
      <c r="H38" s="37">
        <v>0.78</v>
      </c>
      <c r="I38" s="37">
        <v>0.57999999999999996</v>
      </c>
      <c r="J38" s="38">
        <v>1.18</v>
      </c>
      <c r="K38" s="22"/>
      <c r="L38" s="22"/>
      <c r="M38" s="22"/>
      <c r="N38" s="22"/>
      <c r="O38" s="22"/>
      <c r="P38" s="22"/>
    </row>
    <row r="39" spans="1:16" ht="39" customHeight="1" x14ac:dyDescent="0.15">
      <c r="A39" s="22"/>
      <c r="B39" s="35"/>
      <c r="C39" s="1242" t="s">
        <v>566</v>
      </c>
      <c r="D39" s="1243"/>
      <c r="E39" s="1244"/>
      <c r="F39" s="36">
        <v>0.06</v>
      </c>
      <c r="G39" s="37">
        <v>0.02</v>
      </c>
      <c r="H39" s="37">
        <v>0.06</v>
      </c>
      <c r="I39" s="37">
        <v>0.01</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568</v>
      </c>
      <c r="D43" s="1246"/>
      <c r="E43" s="1247"/>
      <c r="F43" s="41">
        <v>1.92</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AMLQ2OVuKweFk/QFzqjSgiJ0jm5+n4KNIZW4nzyiBsaa2RJzG/O79zNmtYoV6rq7LFMqm1aLHTqe67R1P6Qzw==" saltValue="S5U2zNy5Y/nARyXM1kDH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4" zoomScale="70" zoomScaleNormal="70"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2810</v>
      </c>
      <c r="L45" s="60">
        <v>3401</v>
      </c>
      <c r="M45" s="60">
        <v>3725</v>
      </c>
      <c r="N45" s="60">
        <v>3850</v>
      </c>
      <c r="O45" s="61">
        <v>4113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14</v>
      </c>
      <c r="F48" s="1258"/>
      <c r="G48" s="1258"/>
      <c r="H48" s="1258"/>
      <c r="I48" s="1258"/>
      <c r="J48" s="1259"/>
      <c r="K48" s="63">
        <v>118</v>
      </c>
      <c r="L48" s="64">
        <v>236</v>
      </c>
      <c r="M48" s="64">
        <v>176</v>
      </c>
      <c r="N48" s="64">
        <v>214</v>
      </c>
      <c r="O48" s="65">
        <v>183</v>
      </c>
      <c r="P48" s="48"/>
      <c r="Q48" s="48"/>
      <c r="R48" s="48"/>
      <c r="S48" s="48"/>
      <c r="T48" s="48"/>
      <c r="U48" s="48"/>
    </row>
    <row r="49" spans="1:21" ht="30.75" customHeight="1" x14ac:dyDescent="0.15">
      <c r="A49" s="48"/>
      <c r="B49" s="1252"/>
      <c r="C49" s="1253"/>
      <c r="D49" s="62"/>
      <c r="E49" s="1258" t="s">
        <v>15</v>
      </c>
      <c r="F49" s="1258"/>
      <c r="G49" s="1258"/>
      <c r="H49" s="1258"/>
      <c r="I49" s="1258"/>
      <c r="J49" s="1259"/>
      <c r="K49" s="63">
        <v>288</v>
      </c>
      <c r="L49" s="64">
        <v>235</v>
      </c>
      <c r="M49" s="64">
        <v>184</v>
      </c>
      <c r="N49" s="64">
        <v>247</v>
      </c>
      <c r="O49" s="65">
        <v>228</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514</v>
      </c>
      <c r="L50" s="64">
        <v>24</v>
      </c>
      <c r="M50" s="64">
        <v>41</v>
      </c>
      <c r="N50" s="64">
        <v>55</v>
      </c>
      <c r="O50" s="65">
        <v>52</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3254</v>
      </c>
      <c r="L52" s="64">
        <v>3535</v>
      </c>
      <c r="M52" s="64">
        <v>3694</v>
      </c>
      <c r="N52" s="64">
        <v>3917</v>
      </c>
      <c r="O52" s="65">
        <v>4150</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-38</v>
      </c>
      <c r="L53" s="69">
        <v>361</v>
      </c>
      <c r="M53" s="69">
        <v>432</v>
      </c>
      <c r="N53" s="69">
        <v>449</v>
      </c>
      <c r="O53" s="70">
        <v>426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sjKRlXj3sGaAm0ZqJ8S2jTmg78tVYEz7ftnqg+vxp78vq2pKUHcfj5oEfzlNc7CDWpMO3N873upsH+2efD2HA==" saltValue="RpTtiX7ODinvwHWbl9Wu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4" zoomScale="70" zoomScaleNormal="70" zoomScaleSheetLayoutView="100" workbookViewId="0">
      <selection activeCell="L41" sqref="L41:M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6" t="s">
        <v>29</v>
      </c>
      <c r="C41" s="1277"/>
      <c r="D41" s="102"/>
      <c r="E41" s="1282" t="s">
        <v>30</v>
      </c>
      <c r="F41" s="1282"/>
      <c r="G41" s="1282"/>
      <c r="H41" s="1283"/>
      <c r="I41" s="103">
        <v>36659</v>
      </c>
      <c r="J41" s="104">
        <v>38694</v>
      </c>
      <c r="K41" s="104">
        <v>39676</v>
      </c>
      <c r="L41" s="104">
        <v>41843</v>
      </c>
      <c r="M41" s="105">
        <v>40011</v>
      </c>
    </row>
    <row r="42" spans="2:13" ht="27.75" customHeight="1" x14ac:dyDescent="0.15">
      <c r="B42" s="1278"/>
      <c r="C42" s="1279"/>
      <c r="D42" s="106"/>
      <c r="E42" s="1284" t="s">
        <v>31</v>
      </c>
      <c r="F42" s="1284"/>
      <c r="G42" s="1284"/>
      <c r="H42" s="1285"/>
      <c r="I42" s="107">
        <v>2199</v>
      </c>
      <c r="J42" s="108">
        <v>2175</v>
      </c>
      <c r="K42" s="108">
        <v>2258</v>
      </c>
      <c r="L42" s="108">
        <v>2228</v>
      </c>
      <c r="M42" s="109">
        <v>2175</v>
      </c>
    </row>
    <row r="43" spans="2:13" ht="27.75" customHeight="1" x14ac:dyDescent="0.15">
      <c r="B43" s="1278"/>
      <c r="C43" s="1279"/>
      <c r="D43" s="106"/>
      <c r="E43" s="1284" t="s">
        <v>32</v>
      </c>
      <c r="F43" s="1284"/>
      <c r="G43" s="1284"/>
      <c r="H43" s="1285"/>
      <c r="I43" s="107">
        <v>886</v>
      </c>
      <c r="J43" s="108">
        <v>1078</v>
      </c>
      <c r="K43" s="108">
        <v>1190</v>
      </c>
      <c r="L43" s="108">
        <v>1489</v>
      </c>
      <c r="M43" s="109">
        <v>1562</v>
      </c>
    </row>
    <row r="44" spans="2:13" ht="27.75" customHeight="1" x14ac:dyDescent="0.15">
      <c r="B44" s="1278"/>
      <c r="C44" s="1279"/>
      <c r="D44" s="106"/>
      <c r="E44" s="1284" t="s">
        <v>33</v>
      </c>
      <c r="F44" s="1284"/>
      <c r="G44" s="1284"/>
      <c r="H44" s="1285"/>
      <c r="I44" s="107">
        <v>1719</v>
      </c>
      <c r="J44" s="108">
        <v>1492</v>
      </c>
      <c r="K44" s="108">
        <v>1312</v>
      </c>
      <c r="L44" s="108">
        <v>1380</v>
      </c>
      <c r="M44" s="109">
        <v>1373</v>
      </c>
    </row>
    <row r="45" spans="2:13" ht="27.75" customHeight="1" x14ac:dyDescent="0.15">
      <c r="B45" s="1278"/>
      <c r="C45" s="1279"/>
      <c r="D45" s="106"/>
      <c r="E45" s="1284" t="s">
        <v>34</v>
      </c>
      <c r="F45" s="1284"/>
      <c r="G45" s="1284"/>
      <c r="H45" s="1285"/>
      <c r="I45" s="107">
        <v>5107</v>
      </c>
      <c r="J45" s="108">
        <v>5088</v>
      </c>
      <c r="K45" s="108">
        <v>5035</v>
      </c>
      <c r="L45" s="108">
        <v>4789</v>
      </c>
      <c r="M45" s="109">
        <v>4695</v>
      </c>
    </row>
    <row r="46" spans="2:13" ht="27.75" customHeight="1" x14ac:dyDescent="0.15">
      <c r="B46" s="1278"/>
      <c r="C46" s="1279"/>
      <c r="D46" s="110"/>
      <c r="E46" s="1284" t="s">
        <v>35</v>
      </c>
      <c r="F46" s="1284"/>
      <c r="G46" s="1284"/>
      <c r="H46" s="1285"/>
      <c r="I46" s="107">
        <v>180</v>
      </c>
      <c r="J46" s="108">
        <v>2</v>
      </c>
      <c r="K46" s="108">
        <v>1</v>
      </c>
      <c r="L46" s="108">
        <v>1</v>
      </c>
      <c r="M46" s="109">
        <v>1</v>
      </c>
    </row>
    <row r="47" spans="2:13" ht="27.75" customHeight="1" x14ac:dyDescent="0.15">
      <c r="B47" s="1278"/>
      <c r="C47" s="1279"/>
      <c r="D47" s="111"/>
      <c r="E47" s="1286" t="s">
        <v>36</v>
      </c>
      <c r="F47" s="1287"/>
      <c r="G47" s="1287"/>
      <c r="H47" s="1288"/>
      <c r="I47" s="107" t="s">
        <v>514</v>
      </c>
      <c r="J47" s="108" t="s">
        <v>514</v>
      </c>
      <c r="K47" s="108" t="s">
        <v>514</v>
      </c>
      <c r="L47" s="108" t="s">
        <v>514</v>
      </c>
      <c r="M47" s="109" t="s">
        <v>514</v>
      </c>
    </row>
    <row r="48" spans="2:13" ht="27.75" customHeight="1" x14ac:dyDescent="0.15">
      <c r="B48" s="1278"/>
      <c r="C48" s="1279"/>
      <c r="D48" s="106"/>
      <c r="E48" s="1284" t="s">
        <v>37</v>
      </c>
      <c r="F48" s="1284"/>
      <c r="G48" s="1284"/>
      <c r="H48" s="1285"/>
      <c r="I48" s="107" t="s">
        <v>514</v>
      </c>
      <c r="J48" s="108" t="s">
        <v>514</v>
      </c>
      <c r="K48" s="108" t="s">
        <v>514</v>
      </c>
      <c r="L48" s="108" t="s">
        <v>514</v>
      </c>
      <c r="M48" s="109" t="s">
        <v>514</v>
      </c>
    </row>
    <row r="49" spans="2:13" ht="27.75" customHeight="1" x14ac:dyDescent="0.15">
      <c r="B49" s="1280"/>
      <c r="C49" s="1281"/>
      <c r="D49" s="106"/>
      <c r="E49" s="1284" t="s">
        <v>38</v>
      </c>
      <c r="F49" s="1284"/>
      <c r="G49" s="1284"/>
      <c r="H49" s="1285"/>
      <c r="I49" s="107" t="s">
        <v>514</v>
      </c>
      <c r="J49" s="108" t="s">
        <v>514</v>
      </c>
      <c r="K49" s="108" t="s">
        <v>514</v>
      </c>
      <c r="L49" s="108" t="s">
        <v>514</v>
      </c>
      <c r="M49" s="109" t="s">
        <v>514</v>
      </c>
    </row>
    <row r="50" spans="2:13" ht="27.75" customHeight="1" x14ac:dyDescent="0.15">
      <c r="B50" s="1289" t="s">
        <v>39</v>
      </c>
      <c r="C50" s="1290"/>
      <c r="D50" s="112"/>
      <c r="E50" s="1284" t="s">
        <v>40</v>
      </c>
      <c r="F50" s="1284"/>
      <c r="G50" s="1284"/>
      <c r="H50" s="1285"/>
      <c r="I50" s="107">
        <v>10444</v>
      </c>
      <c r="J50" s="108">
        <v>11847</v>
      </c>
      <c r="K50" s="108">
        <v>12293</v>
      </c>
      <c r="L50" s="108">
        <v>15327</v>
      </c>
      <c r="M50" s="109">
        <v>15292</v>
      </c>
    </row>
    <row r="51" spans="2:13" ht="27.75" customHeight="1" x14ac:dyDescent="0.15">
      <c r="B51" s="1278"/>
      <c r="C51" s="1279"/>
      <c r="D51" s="106"/>
      <c r="E51" s="1284" t="s">
        <v>41</v>
      </c>
      <c r="F51" s="1284"/>
      <c r="G51" s="1284"/>
      <c r="H51" s="1285"/>
      <c r="I51" s="107">
        <v>6109</v>
      </c>
      <c r="J51" s="108">
        <v>8538</v>
      </c>
      <c r="K51" s="108">
        <v>7644</v>
      </c>
      <c r="L51" s="108">
        <v>8922</v>
      </c>
      <c r="M51" s="109">
        <v>9457</v>
      </c>
    </row>
    <row r="52" spans="2:13" ht="27.75" customHeight="1" x14ac:dyDescent="0.15">
      <c r="B52" s="1280"/>
      <c r="C52" s="1281"/>
      <c r="D52" s="106"/>
      <c r="E52" s="1284" t="s">
        <v>42</v>
      </c>
      <c r="F52" s="1284"/>
      <c r="G52" s="1284"/>
      <c r="H52" s="1285"/>
      <c r="I52" s="107">
        <v>32690</v>
      </c>
      <c r="J52" s="108">
        <v>33741</v>
      </c>
      <c r="K52" s="108">
        <v>34880</v>
      </c>
      <c r="L52" s="108">
        <v>35907</v>
      </c>
      <c r="M52" s="109">
        <v>35746</v>
      </c>
    </row>
    <row r="53" spans="2:13" ht="27.75" customHeight="1" thickBot="1" x14ac:dyDescent="0.2">
      <c r="B53" s="1291" t="s">
        <v>43</v>
      </c>
      <c r="C53" s="1292"/>
      <c r="D53" s="113"/>
      <c r="E53" s="1293" t="s">
        <v>44</v>
      </c>
      <c r="F53" s="1293"/>
      <c r="G53" s="1293"/>
      <c r="H53" s="1294"/>
      <c r="I53" s="114">
        <v>-2494</v>
      </c>
      <c r="J53" s="115">
        <v>-5596</v>
      </c>
      <c r="K53" s="115">
        <v>-5345</v>
      </c>
      <c r="L53" s="115">
        <v>-8426</v>
      </c>
      <c r="M53" s="116">
        <v>-10677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SV99KTkutAwyjLZqx8Bg0drFFzfZ+qQ5yhNMkCYgFl3h0epqJW531ZXEBcX8ohsDBCecZVO7yTbjG1uARFIwQ==" saltValue="9y3im7rjOriS7Fvt1a9Z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55" zoomScale="85" zoomScaleNormal="85" zoomScaleSheetLayoutView="100" workbookViewId="0">
      <selection activeCell="L26" sqref="L2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47</v>
      </c>
      <c r="D55" s="1303"/>
      <c r="E55" s="1304"/>
      <c r="F55" s="128">
        <v>3362</v>
      </c>
      <c r="G55" s="128">
        <v>3943</v>
      </c>
      <c r="H55" s="129">
        <v>3944</v>
      </c>
    </row>
    <row r="56" spans="2:8" ht="52.5" customHeight="1" x14ac:dyDescent="0.15">
      <c r="B56" s="130"/>
      <c r="C56" s="1305" t="s">
        <v>48</v>
      </c>
      <c r="D56" s="1305"/>
      <c r="E56" s="1306"/>
      <c r="F56" s="131">
        <v>2455</v>
      </c>
      <c r="G56" s="131">
        <v>2562</v>
      </c>
      <c r="H56" s="132">
        <v>2563</v>
      </c>
    </row>
    <row r="57" spans="2:8" ht="53.25" customHeight="1" x14ac:dyDescent="0.15">
      <c r="B57" s="130"/>
      <c r="C57" s="1307" t="s">
        <v>49</v>
      </c>
      <c r="D57" s="1307"/>
      <c r="E57" s="1308"/>
      <c r="F57" s="133">
        <v>4917</v>
      </c>
      <c r="G57" s="133">
        <v>7225</v>
      </c>
      <c r="H57" s="134">
        <v>7593</v>
      </c>
    </row>
    <row r="58" spans="2:8" ht="45.75" customHeight="1" x14ac:dyDescent="0.15">
      <c r="B58" s="135"/>
      <c r="C58" s="1295" t="s">
        <v>584</v>
      </c>
      <c r="D58" s="1296"/>
      <c r="E58" s="1297"/>
      <c r="F58" s="136">
        <v>4286</v>
      </c>
      <c r="G58" s="136">
        <v>4254</v>
      </c>
      <c r="H58" s="137">
        <v>4558</v>
      </c>
    </row>
    <row r="59" spans="2:8" ht="45.75" customHeight="1" x14ac:dyDescent="0.15">
      <c r="B59" s="135"/>
      <c r="C59" s="1295" t="s">
        <v>585</v>
      </c>
      <c r="D59" s="1296"/>
      <c r="E59" s="1297"/>
      <c r="F59" s="136">
        <v>48</v>
      </c>
      <c r="G59" s="136">
        <v>48</v>
      </c>
      <c r="H59" s="137">
        <v>48</v>
      </c>
    </row>
    <row r="60" spans="2:8" ht="45.75" customHeight="1" x14ac:dyDescent="0.15">
      <c r="B60" s="135"/>
      <c r="C60" s="1295" t="s">
        <v>586</v>
      </c>
      <c r="D60" s="1296"/>
      <c r="E60" s="1297"/>
      <c r="F60" s="136">
        <v>430</v>
      </c>
      <c r="G60" s="136">
        <v>446</v>
      </c>
      <c r="H60" s="137">
        <v>457</v>
      </c>
    </row>
    <row r="61" spans="2:8" ht="45.75" customHeight="1" x14ac:dyDescent="0.15">
      <c r="B61" s="135"/>
      <c r="C61" s="1295" t="s">
        <v>587</v>
      </c>
      <c r="D61" s="1296"/>
      <c r="E61" s="1297"/>
      <c r="F61" s="136">
        <v>152</v>
      </c>
      <c r="G61" s="136">
        <v>144</v>
      </c>
      <c r="H61" s="137">
        <v>142</v>
      </c>
    </row>
    <row r="62" spans="2:8" ht="45.75" customHeight="1" thickBot="1" x14ac:dyDescent="0.2">
      <c r="B62" s="138"/>
      <c r="C62" s="1298" t="s">
        <v>588</v>
      </c>
      <c r="D62" s="1299"/>
      <c r="E62" s="1300"/>
      <c r="F62" s="139"/>
      <c r="G62" s="139">
        <v>2333</v>
      </c>
      <c r="H62" s="140">
        <v>2388</v>
      </c>
    </row>
    <row r="63" spans="2:8" ht="52.5" customHeight="1" thickBot="1" x14ac:dyDescent="0.2">
      <c r="B63" s="141"/>
      <c r="C63" s="1301" t="s">
        <v>50</v>
      </c>
      <c r="D63" s="1301"/>
      <c r="E63" s="1302"/>
      <c r="F63" s="142">
        <v>10733</v>
      </c>
      <c r="G63" s="142">
        <v>13730</v>
      </c>
      <c r="H63" s="143">
        <v>14100</v>
      </c>
    </row>
    <row r="64" spans="2:8" ht="15" customHeight="1" x14ac:dyDescent="0.15"/>
  </sheetData>
  <sheetProtection algorithmName="SHA-512" hashValue="B1JXZP1AoSBX6WczNwoQwuFRi/KZDthaPfju0XBKiXM5dBCwl2FCLJAMarQdwF4Uytx6kUo5emU+5Ji2XfYAjw==" saltValue="XEltUIoOpRSQwd8HN1D9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tabSelected="1" view="pageBreakPreview" topLeftCell="AI16" zoomScale="78" zoomScaleNormal="100" zoomScaleSheetLayoutView="78" workbookViewId="0">
      <selection activeCell="BD23" sqref="BD2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55.1</v>
      </c>
      <c r="BY53" s="1311"/>
      <c r="BZ53" s="1311"/>
      <c r="CA53" s="1311"/>
      <c r="CB53" s="1311"/>
      <c r="CC53" s="1311"/>
      <c r="CD53" s="1311"/>
      <c r="CE53" s="1311"/>
      <c r="CF53" s="1311">
        <v>55.4</v>
      </c>
      <c r="CG53" s="1311"/>
      <c r="CH53" s="1311"/>
      <c r="CI53" s="1311"/>
      <c r="CJ53" s="1311"/>
      <c r="CK53" s="1311"/>
      <c r="CL53" s="1311"/>
      <c r="CM53" s="1311"/>
      <c r="CN53" s="1311">
        <v>55.7</v>
      </c>
      <c r="CO53" s="1311"/>
      <c r="CP53" s="1311"/>
      <c r="CQ53" s="1311"/>
      <c r="CR53" s="1311"/>
      <c r="CS53" s="1311"/>
      <c r="CT53" s="1311"/>
      <c r="CU53" s="1311"/>
      <c r="CV53" s="1311">
        <v>56.6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597</v>
      </c>
      <c r="AO55" s="1315"/>
      <c r="AP55" s="1315"/>
      <c r="AQ55" s="1315"/>
      <c r="AR55" s="1315"/>
      <c r="AS55" s="1315"/>
      <c r="AT55" s="1315"/>
      <c r="AU55" s="1315"/>
      <c r="AV55" s="1315"/>
      <c r="AW55" s="1315"/>
      <c r="AX55" s="1315"/>
      <c r="AY55" s="1315"/>
      <c r="AZ55" s="1315"/>
      <c r="BA55" s="1315"/>
      <c r="BB55" s="1314" t="s">
        <v>595</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596</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0.3</v>
      </c>
      <c r="BQ75" s="1311"/>
      <c r="BR75" s="1311"/>
      <c r="BS75" s="1311"/>
      <c r="BT75" s="1311"/>
      <c r="BU75" s="1311"/>
      <c r="BV75" s="1311"/>
      <c r="BW75" s="1311"/>
      <c r="BX75" s="1311">
        <v>0.4</v>
      </c>
      <c r="BY75" s="1311"/>
      <c r="BZ75" s="1311"/>
      <c r="CA75" s="1311"/>
      <c r="CB75" s="1311"/>
      <c r="CC75" s="1311"/>
      <c r="CD75" s="1311"/>
      <c r="CE75" s="1311"/>
      <c r="CF75" s="1311">
        <v>1.3</v>
      </c>
      <c r="CG75" s="1311"/>
      <c r="CH75" s="1311"/>
      <c r="CI75" s="1311"/>
      <c r="CJ75" s="1311"/>
      <c r="CK75" s="1311"/>
      <c r="CL75" s="1311"/>
      <c r="CM75" s="1311"/>
      <c r="CN75" s="1311">
        <v>2.1</v>
      </c>
      <c r="CO75" s="1311"/>
      <c r="CP75" s="1311"/>
      <c r="CQ75" s="1311"/>
      <c r="CR75" s="1311"/>
      <c r="CS75" s="1311"/>
      <c r="CT75" s="1311"/>
      <c r="CU75" s="1311"/>
      <c r="CV75" s="1311">
        <v>2.2000000000000002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597</v>
      </c>
      <c r="AO77" s="1315"/>
      <c r="AP77" s="1315"/>
      <c r="AQ77" s="1315"/>
      <c r="AR77" s="1315"/>
      <c r="AS77" s="1315"/>
      <c r="AT77" s="1315"/>
      <c r="AU77" s="1315"/>
      <c r="AV77" s="1315"/>
      <c r="AW77" s="1315"/>
      <c r="AX77" s="1315"/>
      <c r="AY77" s="1315"/>
      <c r="AZ77" s="1315"/>
      <c r="BA77" s="1315"/>
      <c r="BB77" s="1314" t="s">
        <v>595</v>
      </c>
      <c r="BC77" s="1314"/>
      <c r="BD77" s="1314"/>
      <c r="BE77" s="1314"/>
      <c r="BF77" s="1314"/>
      <c r="BG77" s="1314"/>
      <c r="BH77" s="1314"/>
      <c r="BI77" s="1314"/>
      <c r="BJ77" s="1314"/>
      <c r="BK77" s="1314"/>
      <c r="BL77" s="1314"/>
      <c r="BM77" s="1314"/>
      <c r="BN77" s="1314"/>
      <c r="BO77" s="1314"/>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599</v>
      </c>
      <c r="BC79" s="1314"/>
      <c r="BD79" s="1314"/>
      <c r="BE79" s="1314"/>
      <c r="BF79" s="1314"/>
      <c r="BG79" s="1314"/>
      <c r="BH79" s="1314"/>
      <c r="BI79" s="1314"/>
      <c r="BJ79" s="1314"/>
      <c r="BK79" s="1314"/>
      <c r="BL79" s="1314"/>
      <c r="BM79" s="1314"/>
      <c r="BN79" s="1314"/>
      <c r="BO79" s="1314"/>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view="pageBreakPreview" topLeftCell="A4" zoomScale="60" zoomScaleNormal="100" workbookViewId="0">
      <selection activeCell="AZ113" sqref="AZ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phoneticPr fontId="2"/>
  <printOptions horizontalCentered="1" verticalCentered="1"/>
  <pageMargins left="0.70866141732283472" right="0.70866141732283472" top="0.74803149606299213" bottom="0.74803149606299213" header="0.31496062992125984" footer="0.31496062992125984"/>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view="pageBreakPreview" topLeftCell="A94" zoomScale="60" zoomScaleNormal="100" workbookViewId="0">
      <selection activeCell="C122" sqref="C12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phoneticPr fontId="2"/>
  <printOptions horizontalCentered="1" verticalCentered="1"/>
  <pageMargins left="0.70866141732283472" right="0.70866141732283472" top="0.74803149606299213" bottom="0.74803149606299213" header="0.31496062992125984" footer="0.31496062992125984"/>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124631</v>
      </c>
      <c r="E3" s="162"/>
      <c r="F3" s="163">
        <v>44267</v>
      </c>
      <c r="G3" s="164"/>
      <c r="H3" s="165"/>
    </row>
    <row r="4" spans="1:8" x14ac:dyDescent="0.15">
      <c r="A4" s="166"/>
      <c r="B4" s="167"/>
      <c r="C4" s="168"/>
      <c r="D4" s="169">
        <v>71763</v>
      </c>
      <c r="E4" s="170"/>
      <c r="F4" s="171">
        <v>26161</v>
      </c>
      <c r="G4" s="172"/>
      <c r="H4" s="173"/>
    </row>
    <row r="5" spans="1:8" x14ac:dyDescent="0.15">
      <c r="A5" s="154" t="s">
        <v>547</v>
      </c>
      <c r="B5" s="159"/>
      <c r="C5" s="160"/>
      <c r="D5" s="161">
        <v>61979</v>
      </c>
      <c r="E5" s="162"/>
      <c r="F5" s="163">
        <v>40879</v>
      </c>
      <c r="G5" s="164"/>
      <c r="H5" s="165"/>
    </row>
    <row r="6" spans="1:8" x14ac:dyDescent="0.15">
      <c r="A6" s="166"/>
      <c r="B6" s="167"/>
      <c r="C6" s="168"/>
      <c r="D6" s="169">
        <v>37917</v>
      </c>
      <c r="E6" s="170"/>
      <c r="F6" s="171">
        <v>24087</v>
      </c>
      <c r="G6" s="172"/>
      <c r="H6" s="173"/>
    </row>
    <row r="7" spans="1:8" x14ac:dyDescent="0.15">
      <c r="A7" s="154" t="s">
        <v>548</v>
      </c>
      <c r="B7" s="159"/>
      <c r="C7" s="160"/>
      <c r="D7" s="161">
        <v>42020</v>
      </c>
      <c r="E7" s="162"/>
      <c r="F7" s="163">
        <v>42651</v>
      </c>
      <c r="G7" s="164"/>
      <c r="H7" s="165"/>
    </row>
    <row r="8" spans="1:8" x14ac:dyDescent="0.15">
      <c r="A8" s="166"/>
      <c r="B8" s="167"/>
      <c r="C8" s="168"/>
      <c r="D8" s="169">
        <v>33107</v>
      </c>
      <c r="E8" s="170"/>
      <c r="F8" s="171">
        <v>22675</v>
      </c>
      <c r="G8" s="172"/>
      <c r="H8" s="173"/>
    </row>
    <row r="9" spans="1:8" x14ac:dyDescent="0.15">
      <c r="A9" s="154" t="s">
        <v>549</v>
      </c>
      <c r="B9" s="159"/>
      <c r="C9" s="160"/>
      <c r="D9" s="161">
        <v>34865</v>
      </c>
      <c r="E9" s="162"/>
      <c r="F9" s="163">
        <v>43226</v>
      </c>
      <c r="G9" s="164"/>
      <c r="H9" s="165"/>
    </row>
    <row r="10" spans="1:8" x14ac:dyDescent="0.15">
      <c r="A10" s="166"/>
      <c r="B10" s="167"/>
      <c r="C10" s="168"/>
      <c r="D10" s="169">
        <v>26386</v>
      </c>
      <c r="E10" s="170"/>
      <c r="F10" s="171">
        <v>22622</v>
      </c>
      <c r="G10" s="172"/>
      <c r="H10" s="173"/>
    </row>
    <row r="11" spans="1:8" x14ac:dyDescent="0.15">
      <c r="A11" s="154" t="s">
        <v>550</v>
      </c>
      <c r="B11" s="159"/>
      <c r="C11" s="160"/>
      <c r="D11" s="161">
        <v>17158</v>
      </c>
      <c r="E11" s="162"/>
      <c r="F11" s="163">
        <v>42836</v>
      </c>
      <c r="G11" s="164"/>
      <c r="H11" s="165"/>
    </row>
    <row r="12" spans="1:8" x14ac:dyDescent="0.15">
      <c r="A12" s="166"/>
      <c r="B12" s="167"/>
      <c r="C12" s="174"/>
      <c r="D12" s="169">
        <v>13325</v>
      </c>
      <c r="E12" s="170"/>
      <c r="F12" s="171">
        <v>22936</v>
      </c>
      <c r="G12" s="172"/>
      <c r="H12" s="173"/>
    </row>
    <row r="13" spans="1:8" x14ac:dyDescent="0.15">
      <c r="A13" s="154"/>
      <c r="B13" s="159"/>
      <c r="C13" s="175"/>
      <c r="D13" s="176">
        <v>56131</v>
      </c>
      <c r="E13" s="177"/>
      <c r="F13" s="178">
        <v>42772</v>
      </c>
      <c r="G13" s="179"/>
      <c r="H13" s="165"/>
    </row>
    <row r="14" spans="1:8" x14ac:dyDescent="0.15">
      <c r="A14" s="166"/>
      <c r="B14" s="167"/>
      <c r="C14" s="168"/>
      <c r="D14" s="169">
        <v>36500</v>
      </c>
      <c r="E14" s="170"/>
      <c r="F14" s="171">
        <v>23696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7.16</v>
      </c>
      <c r="C19" s="180">
        <f>ROUND(VALUE(SUBSTITUTE(実質収支比率等に係る経年分析!G$48,"▲","-")),2)</f>
        <v>5.5</v>
      </c>
      <c r="D19" s="180">
        <f>ROUND(VALUE(SUBSTITUTE(実質収支比率等に係る経年分析!H$48,"▲","-")),2)</f>
        <v>6.5</v>
      </c>
      <c r="E19" s="180">
        <f>ROUND(VALUE(SUBSTITUTE(実質収支比率等に係る経年分析!I$48,"▲","-")),2)</f>
        <v>6.05</v>
      </c>
      <c r="F19" s="180">
        <f>ROUND(VALUE(SUBSTITUTE(実質収支比率等に係る経年分析!J$48,"▲","-")),2)</f>
        <v>6.26</v>
      </c>
    </row>
    <row r="20" spans="1:11" x14ac:dyDescent="0.15">
      <c r="A20" s="180" t="s">
        <v>54</v>
      </c>
      <c r="B20" s="180">
        <f>ROUND(VALUE(SUBSTITUTE(実質収支比率等に係る経年分析!F$47,"▲","-")),2)</f>
        <v>15.06</v>
      </c>
      <c r="C20" s="180">
        <f>ROUND(VALUE(SUBSTITUTE(実質収支比率等に係る経年分析!G$47,"▲","-")),2)</f>
        <v>15.11</v>
      </c>
      <c r="D20" s="180">
        <f>ROUND(VALUE(SUBSTITUTE(実質収支比率等に係る経年分析!H$47,"▲","-")),2)</f>
        <v>15.24</v>
      </c>
      <c r="E20" s="180">
        <f>ROUND(VALUE(SUBSTITUTE(実質収支比率等に係る経年分析!I$47,"▲","-")),2)</f>
        <v>17.72</v>
      </c>
      <c r="F20" s="180">
        <f>ROUND(VALUE(SUBSTITUTE(実質収支比率等に係る経年分析!J$47,"▲","-")),2)</f>
        <v>17.649999999999999</v>
      </c>
    </row>
    <row r="21" spans="1:11" x14ac:dyDescent="0.15">
      <c r="A21" s="180" t="s">
        <v>55</v>
      </c>
      <c r="B21" s="180">
        <f>IF(ISNUMBER(VALUE(SUBSTITUTE(実質収支比率等に係る経年分析!F$49,"▲","-"))),ROUND(VALUE(SUBSTITUTE(実質収支比率等に係る経年分析!F$49,"▲","-")),2),NA())</f>
        <v>3.39</v>
      </c>
      <c r="C21" s="180">
        <f>IF(ISNUMBER(VALUE(SUBSTITUTE(実質収支比率等に係る経年分析!G$49,"▲","-"))),ROUND(VALUE(SUBSTITUTE(実質収支比率等に係る経年分析!G$49,"▲","-")),2),NA())</f>
        <v>-1.05</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0.25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1.0900000000000001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2.4500000000000002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3254</v>
      </c>
      <c r="E42" s="182"/>
      <c r="F42" s="182"/>
      <c r="G42" s="182">
        <f>'実質公債費比率（分子）の構造'!L$52</f>
        <v>3535</v>
      </c>
      <c r="H42" s="182"/>
      <c r="I42" s="182"/>
      <c r="J42" s="182">
        <f>'実質公債費比率（分子）の構造'!M$52</f>
        <v>3694</v>
      </c>
      <c r="K42" s="182"/>
      <c r="L42" s="182"/>
      <c r="M42" s="182">
        <f>'実質公債費比率（分子）の構造'!N$52</f>
        <v>3917</v>
      </c>
      <c r="N42" s="182"/>
      <c r="O42" s="182"/>
      <c r="P42" s="182">
        <f>'実質公債費比率（分子）の構造'!O$52</f>
        <v>4150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f>'実質公債費比率（分子）の構造'!L$50</f>
        <v>24</v>
      </c>
      <c r="F44" s="182"/>
      <c r="G44" s="182"/>
      <c r="H44" s="182">
        <f>'実質公債費比率（分子）の構造'!M$50</f>
        <v>41</v>
      </c>
      <c r="I44" s="182"/>
      <c r="J44" s="182"/>
      <c r="K44" s="182">
        <f>'実質公債費比率（分子）の構造'!N$50</f>
        <v>55</v>
      </c>
      <c r="L44" s="182"/>
      <c r="M44" s="182"/>
      <c r="N44" s="182">
        <f>'実質公債費比率（分子）の構造'!O$50</f>
        <v>52</v>
      </c>
      <c r="O44" s="182"/>
      <c r="P44" s="182"/>
    </row>
    <row r="45" spans="1:16" x14ac:dyDescent="0.15">
      <c r="A45" s="182" t="s">
        <v>65</v>
      </c>
      <c r="B45" s="182">
        <f>'実質公債費比率（分子）の構造'!K$49</f>
        <v>288</v>
      </c>
      <c r="C45" s="182"/>
      <c r="D45" s="182"/>
      <c r="E45" s="182">
        <f>'実質公債費比率（分子）の構造'!L$49</f>
        <v>235</v>
      </c>
      <c r="F45" s="182"/>
      <c r="G45" s="182"/>
      <c r="H45" s="182">
        <f>'実質公債費比率（分子）の構造'!M$49</f>
        <v>184</v>
      </c>
      <c r="I45" s="182"/>
      <c r="J45" s="182"/>
      <c r="K45" s="182">
        <f>'実質公債費比率（分子）の構造'!N$49</f>
        <v>247</v>
      </c>
      <c r="L45" s="182"/>
      <c r="M45" s="182"/>
      <c r="N45" s="182">
        <f>'実質公債費比率（分子）の構造'!O$49</f>
        <v>228</v>
      </c>
      <c r="O45" s="182"/>
      <c r="P45" s="182"/>
    </row>
    <row r="46" spans="1:16" x14ac:dyDescent="0.15">
      <c r="A46" s="182" t="s">
        <v>66</v>
      </c>
      <c r="B46" s="182">
        <f>'実質公債費比率（分子）の構造'!K$48</f>
        <v>118</v>
      </c>
      <c r="C46" s="182"/>
      <c r="D46" s="182"/>
      <c r="E46" s="182">
        <f>'実質公債費比率（分子）の構造'!L$48</f>
        <v>236</v>
      </c>
      <c r="F46" s="182"/>
      <c r="G46" s="182"/>
      <c r="H46" s="182">
        <f>'実質公債費比率（分子）の構造'!M$48</f>
        <v>176</v>
      </c>
      <c r="I46" s="182"/>
      <c r="J46" s="182"/>
      <c r="K46" s="182">
        <f>'実質公債費比率（分子）の構造'!N$48</f>
        <v>214</v>
      </c>
      <c r="L46" s="182"/>
      <c r="M46" s="182"/>
      <c r="N46" s="182">
        <f>'実質公債費比率（分子）の構造'!O$48</f>
        <v>183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2810</v>
      </c>
      <c r="C49" s="182"/>
      <c r="D49" s="182"/>
      <c r="E49" s="182">
        <f>'実質公債費比率（分子）の構造'!L$45</f>
        <v>3401</v>
      </c>
      <c r="F49" s="182"/>
      <c r="G49" s="182"/>
      <c r="H49" s="182">
        <f>'実質公債費比率（分子）の構造'!M$45</f>
        <v>3725</v>
      </c>
      <c r="I49" s="182"/>
      <c r="J49" s="182"/>
      <c r="K49" s="182">
        <f>'実質公債費比率（分子）の構造'!N$45</f>
        <v>3850</v>
      </c>
      <c r="L49" s="182"/>
      <c r="M49" s="182"/>
      <c r="N49" s="182">
        <f>'実質公債費比率（分子）の構造'!O$45</f>
        <v>4113</v>
      </c>
      <c r="O49" s="182"/>
      <c r="P49" s="182"/>
    </row>
    <row r="50" spans="1:16" x14ac:dyDescent="0.15">
      <c r="A50" s="182" t="s">
        <v>70</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361</v>
      </c>
      <c r="G50" s="182" t="e">
        <f>NA()</f>
        <v>#N/A</v>
      </c>
      <c r="H50" s="182" t="e">
        <f>NA()</f>
        <v>#N/A</v>
      </c>
      <c r="I50" s="182">
        <f>IF(ISNUMBER('実質公債費比率（分子）の構造'!M$53),'実質公債費比率（分子）の構造'!M$53,NA())</f>
        <v>432</v>
      </c>
      <c r="J50" s="182" t="e">
        <f>NA()</f>
        <v>#N/A</v>
      </c>
      <c r="K50" s="182" t="e">
        <f>NA()</f>
        <v>#N/A</v>
      </c>
      <c r="L50" s="182">
        <f>IF(ISNUMBER('実質公債費比率（分子）の構造'!N$53),'実質公債費比率（分子）の構造'!N$53,NA())</f>
        <v>449</v>
      </c>
      <c r="M50" s="182" t="e">
        <f>NA()</f>
        <v>#N/A</v>
      </c>
      <c r="N50" s="182" t="e">
        <f>NA()</f>
        <v>#N/A</v>
      </c>
      <c r="O50" s="182">
        <f>IF(ISNUMBER('実質公債費比率（分子）の構造'!O$53),'実質公債費比率（分子）の構造'!O$53,NA())</f>
        <v>426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32690</v>
      </c>
      <c r="E56" s="181"/>
      <c r="F56" s="181"/>
      <c r="G56" s="181">
        <f>'将来負担比率（分子）の構造'!J$52</f>
        <v>33741</v>
      </c>
      <c r="H56" s="181"/>
      <c r="I56" s="181"/>
      <c r="J56" s="181">
        <f>'将来負担比率（分子）の構造'!K$52</f>
        <v>34880</v>
      </c>
      <c r="K56" s="181"/>
      <c r="L56" s="181"/>
      <c r="M56" s="181">
        <f>'将来負担比率（分子）の構造'!L$52</f>
        <v>35907</v>
      </c>
      <c r="N56" s="181"/>
      <c r="O56" s="181"/>
      <c r="P56" s="181">
        <f>'将来負担比率（分子）の構造'!M$52</f>
        <v>35746</v>
      </c>
    </row>
    <row r="57" spans="1:16" x14ac:dyDescent="0.15">
      <c r="A57" s="181" t="s">
        <v>41</v>
      </c>
      <c r="B57" s="181"/>
      <c r="C57" s="181"/>
      <c r="D57" s="181">
        <f>'将来負担比率（分子）の構造'!I$51</f>
        <v>6109</v>
      </c>
      <c r="E57" s="181"/>
      <c r="F57" s="181"/>
      <c r="G57" s="181">
        <f>'将来負担比率（分子）の構造'!J$51</f>
        <v>8538</v>
      </c>
      <c r="H57" s="181"/>
      <c r="I57" s="181"/>
      <c r="J57" s="181">
        <f>'将来負担比率（分子）の構造'!K$51</f>
        <v>7644</v>
      </c>
      <c r="K57" s="181"/>
      <c r="L57" s="181"/>
      <c r="M57" s="181">
        <f>'将来負担比率（分子）の構造'!L$51</f>
        <v>8922</v>
      </c>
      <c r="N57" s="181"/>
      <c r="O57" s="181"/>
      <c r="P57" s="181">
        <f>'将来負担比率（分子）の構造'!M$51</f>
        <v>9457</v>
      </c>
    </row>
    <row r="58" spans="1:16" x14ac:dyDescent="0.15">
      <c r="A58" s="181" t="s">
        <v>40</v>
      </c>
      <c r="B58" s="181"/>
      <c r="C58" s="181"/>
      <c r="D58" s="181">
        <f>'将来負担比率（分子）の構造'!I$50</f>
        <v>10444</v>
      </c>
      <c r="E58" s="181"/>
      <c r="F58" s="181"/>
      <c r="G58" s="181">
        <f>'将来負担比率（分子）の構造'!J$50</f>
        <v>11847</v>
      </c>
      <c r="H58" s="181"/>
      <c r="I58" s="181"/>
      <c r="J58" s="181">
        <f>'将来負担比率（分子）の構造'!K$50</f>
        <v>12293</v>
      </c>
      <c r="K58" s="181"/>
      <c r="L58" s="181"/>
      <c r="M58" s="181">
        <f>'将来負担比率（分子）の構造'!L$50</f>
        <v>15327</v>
      </c>
      <c r="N58" s="181"/>
      <c r="O58" s="181"/>
      <c r="P58" s="181">
        <f>'将来負担比率（分子）の構造'!M$50</f>
        <v>15292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180</v>
      </c>
      <c r="C61" s="181"/>
      <c r="D61" s="181"/>
      <c r="E61" s="181">
        <f>'将来負担比率（分子）の構造'!J$46</f>
        <v>2</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15">
      <c r="A62" s="181" t="s">
        <v>34</v>
      </c>
      <c r="B62" s="181">
        <f>'将来負担比率（分子）の構造'!I$45</f>
        <v>5107</v>
      </c>
      <c r="C62" s="181"/>
      <c r="D62" s="181"/>
      <c r="E62" s="181">
        <f>'将来負担比率（分子）の構造'!J$45</f>
        <v>5088</v>
      </c>
      <c r="F62" s="181"/>
      <c r="G62" s="181"/>
      <c r="H62" s="181">
        <f>'将来負担比率（分子）の構造'!K$45</f>
        <v>5035</v>
      </c>
      <c r="I62" s="181"/>
      <c r="J62" s="181"/>
      <c r="K62" s="181">
        <f>'将来負担比率（分子）の構造'!L$45</f>
        <v>4789</v>
      </c>
      <c r="L62" s="181"/>
      <c r="M62" s="181"/>
      <c r="N62" s="181">
        <f>'将来負担比率（分子）の構造'!M$45</f>
        <v>4695</v>
      </c>
      <c r="O62" s="181"/>
      <c r="P62" s="181"/>
    </row>
    <row r="63" spans="1:16" x14ac:dyDescent="0.15">
      <c r="A63" s="181" t="s">
        <v>33</v>
      </c>
      <c r="B63" s="181">
        <f>'将来負担比率（分子）の構造'!I$44</f>
        <v>1719</v>
      </c>
      <c r="C63" s="181"/>
      <c r="D63" s="181"/>
      <c r="E63" s="181">
        <f>'将来負担比率（分子）の構造'!J$44</f>
        <v>1492</v>
      </c>
      <c r="F63" s="181"/>
      <c r="G63" s="181"/>
      <c r="H63" s="181">
        <f>'将来負担比率（分子）の構造'!K$44</f>
        <v>1312</v>
      </c>
      <c r="I63" s="181"/>
      <c r="J63" s="181"/>
      <c r="K63" s="181">
        <f>'将来負担比率（分子）の構造'!L$44</f>
        <v>1380</v>
      </c>
      <c r="L63" s="181"/>
      <c r="M63" s="181"/>
      <c r="N63" s="181">
        <f>'将来負担比率（分子）の構造'!M$44</f>
        <v>1373</v>
      </c>
      <c r="O63" s="181"/>
      <c r="P63" s="181"/>
    </row>
    <row r="64" spans="1:16" x14ac:dyDescent="0.15">
      <c r="A64" s="181" t="s">
        <v>32</v>
      </c>
      <c r="B64" s="181">
        <f>'将来負担比率（分子）の構造'!I$43</f>
        <v>886</v>
      </c>
      <c r="C64" s="181"/>
      <c r="D64" s="181"/>
      <c r="E64" s="181">
        <f>'将来負担比率（分子）の構造'!J$43</f>
        <v>1078</v>
      </c>
      <c r="F64" s="181"/>
      <c r="G64" s="181"/>
      <c r="H64" s="181">
        <f>'将来負担比率（分子）の構造'!K$43</f>
        <v>1190</v>
      </c>
      <c r="I64" s="181"/>
      <c r="J64" s="181"/>
      <c r="K64" s="181">
        <f>'将来負担比率（分子）の構造'!L$43</f>
        <v>1489</v>
      </c>
      <c r="L64" s="181"/>
      <c r="M64" s="181"/>
      <c r="N64" s="181">
        <f>'将来負担比率（分子）の構造'!M$43</f>
        <v>1562</v>
      </c>
      <c r="O64" s="181"/>
      <c r="P64" s="181"/>
    </row>
    <row r="65" spans="1:16" x14ac:dyDescent="0.15">
      <c r="A65" s="181" t="s">
        <v>31</v>
      </c>
      <c r="B65" s="181">
        <f>'将来負担比率（分子）の構造'!I$42</f>
        <v>2199</v>
      </c>
      <c r="C65" s="181"/>
      <c r="D65" s="181"/>
      <c r="E65" s="181">
        <f>'将来負担比率（分子）の構造'!J$42</f>
        <v>2175</v>
      </c>
      <c r="F65" s="181"/>
      <c r="G65" s="181"/>
      <c r="H65" s="181">
        <f>'将来負担比率（分子）の構造'!K$42</f>
        <v>2258</v>
      </c>
      <c r="I65" s="181"/>
      <c r="J65" s="181"/>
      <c r="K65" s="181">
        <f>'将来負担比率（分子）の構造'!L$42</f>
        <v>2228</v>
      </c>
      <c r="L65" s="181"/>
      <c r="M65" s="181"/>
      <c r="N65" s="181">
        <f>'将来負担比率（分子）の構造'!M$42</f>
        <v>2175</v>
      </c>
      <c r="O65" s="181"/>
      <c r="P65" s="181"/>
    </row>
    <row r="66" spans="1:16" x14ac:dyDescent="0.15">
      <c r="A66" s="181" t="s">
        <v>30</v>
      </c>
      <c r="B66" s="181">
        <f>'将来負担比率（分子）の構造'!I$41</f>
        <v>36659</v>
      </c>
      <c r="C66" s="181"/>
      <c r="D66" s="181"/>
      <c r="E66" s="181">
        <f>'将来負担比率（分子）の構造'!J$41</f>
        <v>38694</v>
      </c>
      <c r="F66" s="181"/>
      <c r="G66" s="181"/>
      <c r="H66" s="181">
        <f>'将来負担比率（分子）の構造'!K$41</f>
        <v>39676</v>
      </c>
      <c r="I66" s="181"/>
      <c r="J66" s="181"/>
      <c r="K66" s="181">
        <f>'将来負担比率（分子）の構造'!L$41</f>
        <v>41843</v>
      </c>
      <c r="L66" s="181"/>
      <c r="M66" s="181"/>
      <c r="N66" s="181">
        <f>'将来負担比率（分子）の構造'!M$41</f>
        <v>40011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3362</v>
      </c>
      <c r="C72" s="185">
        <f>基金残高に係る経年分析!G55</f>
        <v>3943</v>
      </c>
      <c r="D72" s="185">
        <f>基金残高に係る経年分析!H55</f>
        <v>3944</v>
      </c>
    </row>
    <row r="73" spans="1:16" x14ac:dyDescent="0.15">
      <c r="A73" s="184" t="s">
        <v>77</v>
      </c>
      <c r="B73" s="185">
        <f>基金残高に係る経年分析!F56</f>
        <v>2455</v>
      </c>
      <c r="C73" s="185">
        <f>基金残高に係る経年分析!G56</f>
        <v>2562</v>
      </c>
      <c r="D73" s="185">
        <f>基金残高に係る経年分析!H56</f>
        <v>2563</v>
      </c>
    </row>
    <row r="74" spans="1:16" x14ac:dyDescent="0.15">
      <c r="A74" s="184" t="s">
        <v>78</v>
      </c>
      <c r="B74" s="185">
        <f>基金残高に係る経年分析!F57</f>
        <v>4917</v>
      </c>
      <c r="C74" s="185">
        <f>基金残高に係る経年分析!G57</f>
        <v>7225</v>
      </c>
      <c r="D74" s="185">
        <f>基金残高に係る経年分析!H57</f>
        <v>7593</v>
      </c>
    </row>
  </sheetData>
  <sheetProtection algorithmName="SHA-512" hashValue="ITKK4wtdE0qzgQk6xyfusrE3IvNI2/wlsnns70H8NNBuuprq5s9k+gm95861g0X8hHHotMmlPOFSP2M2/zN+Ww==" saltValue="jE8xeC5py+fvrLKa3gDb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29" sqref="AD29:AK2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16633656</v>
      </c>
      <c r="S5" s="673"/>
      <c r="T5" s="673"/>
      <c r="U5" s="673"/>
      <c r="V5" s="673"/>
      <c r="W5" s="673"/>
      <c r="X5" s="673"/>
      <c r="Y5" s="674"/>
      <c r="Z5" s="675">
        <v>42.6</v>
      </c>
      <c r="AA5" s="675"/>
      <c r="AB5" s="675"/>
      <c r="AC5" s="675"/>
      <c r="AD5" s="676">
        <v>15439510</v>
      </c>
      <c r="AE5" s="676"/>
      <c r="AF5" s="676"/>
      <c r="AG5" s="676"/>
      <c r="AH5" s="676"/>
      <c r="AI5" s="676"/>
      <c r="AJ5" s="676"/>
      <c r="AK5" s="676"/>
      <c r="AL5" s="677">
        <v>71.8</v>
      </c>
      <c r="AM5" s="678"/>
      <c r="AN5" s="678"/>
      <c r="AO5" s="679"/>
      <c r="AP5" s="669" t="s">
        <v>224</v>
      </c>
      <c r="AQ5" s="670"/>
      <c r="AR5" s="670"/>
      <c r="AS5" s="670"/>
      <c r="AT5" s="670"/>
      <c r="AU5" s="670"/>
      <c r="AV5" s="670"/>
      <c r="AW5" s="670"/>
      <c r="AX5" s="670"/>
      <c r="AY5" s="670"/>
      <c r="AZ5" s="670"/>
      <c r="BA5" s="670"/>
      <c r="BB5" s="670"/>
      <c r="BC5" s="670"/>
      <c r="BD5" s="670"/>
      <c r="BE5" s="670"/>
      <c r="BF5" s="671"/>
      <c r="BG5" s="683">
        <v>15439510</v>
      </c>
      <c r="BH5" s="684"/>
      <c r="BI5" s="684"/>
      <c r="BJ5" s="684"/>
      <c r="BK5" s="684"/>
      <c r="BL5" s="684"/>
      <c r="BM5" s="684"/>
      <c r="BN5" s="685"/>
      <c r="BO5" s="686">
        <v>92.8</v>
      </c>
      <c r="BP5" s="686"/>
      <c r="BQ5" s="686"/>
      <c r="BR5" s="686"/>
      <c r="BS5" s="687">
        <v>93829</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187094</v>
      </c>
      <c r="S6" s="684"/>
      <c r="T6" s="684"/>
      <c r="U6" s="684"/>
      <c r="V6" s="684"/>
      <c r="W6" s="684"/>
      <c r="X6" s="684"/>
      <c r="Y6" s="685"/>
      <c r="Z6" s="686">
        <v>0.5</v>
      </c>
      <c r="AA6" s="686"/>
      <c r="AB6" s="686"/>
      <c r="AC6" s="686"/>
      <c r="AD6" s="687">
        <v>187094</v>
      </c>
      <c r="AE6" s="687"/>
      <c r="AF6" s="687"/>
      <c r="AG6" s="687"/>
      <c r="AH6" s="687"/>
      <c r="AI6" s="687"/>
      <c r="AJ6" s="687"/>
      <c r="AK6" s="687"/>
      <c r="AL6" s="688">
        <v>0.9</v>
      </c>
      <c r="AM6" s="689"/>
      <c r="AN6" s="689"/>
      <c r="AO6" s="690"/>
      <c r="AP6" s="680" t="s">
        <v>229</v>
      </c>
      <c r="AQ6" s="681"/>
      <c r="AR6" s="681"/>
      <c r="AS6" s="681"/>
      <c r="AT6" s="681"/>
      <c r="AU6" s="681"/>
      <c r="AV6" s="681"/>
      <c r="AW6" s="681"/>
      <c r="AX6" s="681"/>
      <c r="AY6" s="681"/>
      <c r="AZ6" s="681"/>
      <c r="BA6" s="681"/>
      <c r="BB6" s="681"/>
      <c r="BC6" s="681"/>
      <c r="BD6" s="681"/>
      <c r="BE6" s="681"/>
      <c r="BF6" s="682"/>
      <c r="BG6" s="683">
        <v>15439510</v>
      </c>
      <c r="BH6" s="684"/>
      <c r="BI6" s="684"/>
      <c r="BJ6" s="684"/>
      <c r="BK6" s="684"/>
      <c r="BL6" s="684"/>
      <c r="BM6" s="684"/>
      <c r="BN6" s="685"/>
      <c r="BO6" s="686">
        <v>92.8</v>
      </c>
      <c r="BP6" s="686"/>
      <c r="BQ6" s="686"/>
      <c r="BR6" s="686"/>
      <c r="BS6" s="687">
        <v>93829</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250755</v>
      </c>
      <c r="CS6" s="684"/>
      <c r="CT6" s="684"/>
      <c r="CU6" s="684"/>
      <c r="CV6" s="684"/>
      <c r="CW6" s="684"/>
      <c r="CX6" s="684"/>
      <c r="CY6" s="685"/>
      <c r="CZ6" s="677">
        <v>0.7</v>
      </c>
      <c r="DA6" s="678"/>
      <c r="DB6" s="678"/>
      <c r="DC6" s="697"/>
      <c r="DD6" s="692" t="s">
        <v>126</v>
      </c>
      <c r="DE6" s="684"/>
      <c r="DF6" s="684"/>
      <c r="DG6" s="684"/>
      <c r="DH6" s="684"/>
      <c r="DI6" s="684"/>
      <c r="DJ6" s="684"/>
      <c r="DK6" s="684"/>
      <c r="DL6" s="684"/>
      <c r="DM6" s="684"/>
      <c r="DN6" s="684"/>
      <c r="DO6" s="684"/>
      <c r="DP6" s="685"/>
      <c r="DQ6" s="692">
        <v>250411</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12561</v>
      </c>
      <c r="S7" s="684"/>
      <c r="T7" s="684"/>
      <c r="U7" s="684"/>
      <c r="V7" s="684"/>
      <c r="W7" s="684"/>
      <c r="X7" s="684"/>
      <c r="Y7" s="685"/>
      <c r="Z7" s="686">
        <v>0</v>
      </c>
      <c r="AA7" s="686"/>
      <c r="AB7" s="686"/>
      <c r="AC7" s="686"/>
      <c r="AD7" s="687">
        <v>12561</v>
      </c>
      <c r="AE7" s="687"/>
      <c r="AF7" s="687"/>
      <c r="AG7" s="687"/>
      <c r="AH7" s="687"/>
      <c r="AI7" s="687"/>
      <c r="AJ7" s="687"/>
      <c r="AK7" s="687"/>
      <c r="AL7" s="688">
        <v>0.1</v>
      </c>
      <c r="AM7" s="689"/>
      <c r="AN7" s="689"/>
      <c r="AO7" s="690"/>
      <c r="AP7" s="680" t="s">
        <v>232</v>
      </c>
      <c r="AQ7" s="681"/>
      <c r="AR7" s="681"/>
      <c r="AS7" s="681"/>
      <c r="AT7" s="681"/>
      <c r="AU7" s="681"/>
      <c r="AV7" s="681"/>
      <c r="AW7" s="681"/>
      <c r="AX7" s="681"/>
      <c r="AY7" s="681"/>
      <c r="AZ7" s="681"/>
      <c r="BA7" s="681"/>
      <c r="BB7" s="681"/>
      <c r="BC7" s="681"/>
      <c r="BD7" s="681"/>
      <c r="BE7" s="681"/>
      <c r="BF7" s="682"/>
      <c r="BG7" s="683">
        <v>8029518</v>
      </c>
      <c r="BH7" s="684"/>
      <c r="BI7" s="684"/>
      <c r="BJ7" s="684"/>
      <c r="BK7" s="684"/>
      <c r="BL7" s="684"/>
      <c r="BM7" s="684"/>
      <c r="BN7" s="685"/>
      <c r="BO7" s="686">
        <v>48.3</v>
      </c>
      <c r="BP7" s="686"/>
      <c r="BQ7" s="686"/>
      <c r="BR7" s="686"/>
      <c r="BS7" s="687">
        <v>93829</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3394765</v>
      </c>
      <c r="CS7" s="684"/>
      <c r="CT7" s="684"/>
      <c r="CU7" s="684"/>
      <c r="CV7" s="684"/>
      <c r="CW7" s="684"/>
      <c r="CX7" s="684"/>
      <c r="CY7" s="685"/>
      <c r="CZ7" s="686">
        <v>9.1</v>
      </c>
      <c r="DA7" s="686"/>
      <c r="DB7" s="686"/>
      <c r="DC7" s="686"/>
      <c r="DD7" s="692">
        <v>25638</v>
      </c>
      <c r="DE7" s="684"/>
      <c r="DF7" s="684"/>
      <c r="DG7" s="684"/>
      <c r="DH7" s="684"/>
      <c r="DI7" s="684"/>
      <c r="DJ7" s="684"/>
      <c r="DK7" s="684"/>
      <c r="DL7" s="684"/>
      <c r="DM7" s="684"/>
      <c r="DN7" s="684"/>
      <c r="DO7" s="684"/>
      <c r="DP7" s="685"/>
      <c r="DQ7" s="692">
        <v>2930210</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82149</v>
      </c>
      <c r="S8" s="684"/>
      <c r="T8" s="684"/>
      <c r="U8" s="684"/>
      <c r="V8" s="684"/>
      <c r="W8" s="684"/>
      <c r="X8" s="684"/>
      <c r="Y8" s="685"/>
      <c r="Z8" s="686">
        <v>0.2</v>
      </c>
      <c r="AA8" s="686"/>
      <c r="AB8" s="686"/>
      <c r="AC8" s="686"/>
      <c r="AD8" s="687">
        <v>82149</v>
      </c>
      <c r="AE8" s="687"/>
      <c r="AF8" s="687"/>
      <c r="AG8" s="687"/>
      <c r="AH8" s="687"/>
      <c r="AI8" s="687"/>
      <c r="AJ8" s="687"/>
      <c r="AK8" s="687"/>
      <c r="AL8" s="688">
        <v>0.4</v>
      </c>
      <c r="AM8" s="689"/>
      <c r="AN8" s="689"/>
      <c r="AO8" s="690"/>
      <c r="AP8" s="680" t="s">
        <v>235</v>
      </c>
      <c r="AQ8" s="681"/>
      <c r="AR8" s="681"/>
      <c r="AS8" s="681"/>
      <c r="AT8" s="681"/>
      <c r="AU8" s="681"/>
      <c r="AV8" s="681"/>
      <c r="AW8" s="681"/>
      <c r="AX8" s="681"/>
      <c r="AY8" s="681"/>
      <c r="AZ8" s="681"/>
      <c r="BA8" s="681"/>
      <c r="BB8" s="681"/>
      <c r="BC8" s="681"/>
      <c r="BD8" s="681"/>
      <c r="BE8" s="681"/>
      <c r="BF8" s="682"/>
      <c r="BG8" s="683">
        <v>205842</v>
      </c>
      <c r="BH8" s="684"/>
      <c r="BI8" s="684"/>
      <c r="BJ8" s="684"/>
      <c r="BK8" s="684"/>
      <c r="BL8" s="684"/>
      <c r="BM8" s="684"/>
      <c r="BN8" s="685"/>
      <c r="BO8" s="686">
        <v>1.2</v>
      </c>
      <c r="BP8" s="686"/>
      <c r="BQ8" s="686"/>
      <c r="BR8" s="686"/>
      <c r="BS8" s="692" t="s">
        <v>126</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17656571</v>
      </c>
      <c r="CS8" s="684"/>
      <c r="CT8" s="684"/>
      <c r="CU8" s="684"/>
      <c r="CV8" s="684"/>
      <c r="CW8" s="684"/>
      <c r="CX8" s="684"/>
      <c r="CY8" s="685"/>
      <c r="CZ8" s="686">
        <v>47.5</v>
      </c>
      <c r="DA8" s="686"/>
      <c r="DB8" s="686"/>
      <c r="DC8" s="686"/>
      <c r="DD8" s="692">
        <v>178425</v>
      </c>
      <c r="DE8" s="684"/>
      <c r="DF8" s="684"/>
      <c r="DG8" s="684"/>
      <c r="DH8" s="684"/>
      <c r="DI8" s="684"/>
      <c r="DJ8" s="684"/>
      <c r="DK8" s="684"/>
      <c r="DL8" s="684"/>
      <c r="DM8" s="684"/>
      <c r="DN8" s="684"/>
      <c r="DO8" s="684"/>
      <c r="DP8" s="685"/>
      <c r="DQ8" s="692">
        <v>8653827</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49706</v>
      </c>
      <c r="S9" s="684"/>
      <c r="T9" s="684"/>
      <c r="U9" s="684"/>
      <c r="V9" s="684"/>
      <c r="W9" s="684"/>
      <c r="X9" s="684"/>
      <c r="Y9" s="685"/>
      <c r="Z9" s="686">
        <v>0.1</v>
      </c>
      <c r="AA9" s="686"/>
      <c r="AB9" s="686"/>
      <c r="AC9" s="686"/>
      <c r="AD9" s="687">
        <v>49706</v>
      </c>
      <c r="AE9" s="687"/>
      <c r="AF9" s="687"/>
      <c r="AG9" s="687"/>
      <c r="AH9" s="687"/>
      <c r="AI9" s="687"/>
      <c r="AJ9" s="687"/>
      <c r="AK9" s="687"/>
      <c r="AL9" s="688">
        <v>0.2</v>
      </c>
      <c r="AM9" s="689"/>
      <c r="AN9" s="689"/>
      <c r="AO9" s="690"/>
      <c r="AP9" s="680" t="s">
        <v>238</v>
      </c>
      <c r="AQ9" s="681"/>
      <c r="AR9" s="681"/>
      <c r="AS9" s="681"/>
      <c r="AT9" s="681"/>
      <c r="AU9" s="681"/>
      <c r="AV9" s="681"/>
      <c r="AW9" s="681"/>
      <c r="AX9" s="681"/>
      <c r="AY9" s="681"/>
      <c r="AZ9" s="681"/>
      <c r="BA9" s="681"/>
      <c r="BB9" s="681"/>
      <c r="BC9" s="681"/>
      <c r="BD9" s="681"/>
      <c r="BE9" s="681"/>
      <c r="BF9" s="682"/>
      <c r="BG9" s="683">
        <v>7086956</v>
      </c>
      <c r="BH9" s="684"/>
      <c r="BI9" s="684"/>
      <c r="BJ9" s="684"/>
      <c r="BK9" s="684"/>
      <c r="BL9" s="684"/>
      <c r="BM9" s="684"/>
      <c r="BN9" s="685"/>
      <c r="BO9" s="686">
        <v>42.6</v>
      </c>
      <c r="BP9" s="686"/>
      <c r="BQ9" s="686"/>
      <c r="BR9" s="686"/>
      <c r="BS9" s="692" t="s">
        <v>126</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2753053</v>
      </c>
      <c r="CS9" s="684"/>
      <c r="CT9" s="684"/>
      <c r="CU9" s="684"/>
      <c r="CV9" s="684"/>
      <c r="CW9" s="684"/>
      <c r="CX9" s="684"/>
      <c r="CY9" s="685"/>
      <c r="CZ9" s="686">
        <v>7.4</v>
      </c>
      <c r="DA9" s="686"/>
      <c r="DB9" s="686"/>
      <c r="DC9" s="686"/>
      <c r="DD9" s="692">
        <v>1138</v>
      </c>
      <c r="DE9" s="684"/>
      <c r="DF9" s="684"/>
      <c r="DG9" s="684"/>
      <c r="DH9" s="684"/>
      <c r="DI9" s="684"/>
      <c r="DJ9" s="684"/>
      <c r="DK9" s="684"/>
      <c r="DL9" s="684"/>
      <c r="DM9" s="684"/>
      <c r="DN9" s="684"/>
      <c r="DO9" s="684"/>
      <c r="DP9" s="685"/>
      <c r="DQ9" s="692">
        <v>2160281</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241</v>
      </c>
      <c r="AA10" s="686"/>
      <c r="AB10" s="686"/>
      <c r="AC10" s="686"/>
      <c r="AD10" s="687" t="s">
        <v>126</v>
      </c>
      <c r="AE10" s="687"/>
      <c r="AF10" s="687"/>
      <c r="AG10" s="687"/>
      <c r="AH10" s="687"/>
      <c r="AI10" s="687"/>
      <c r="AJ10" s="687"/>
      <c r="AK10" s="687"/>
      <c r="AL10" s="688" t="s">
        <v>241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262507</v>
      </c>
      <c r="BH10" s="684"/>
      <c r="BI10" s="684"/>
      <c r="BJ10" s="684"/>
      <c r="BK10" s="684"/>
      <c r="BL10" s="684"/>
      <c r="BM10" s="684"/>
      <c r="BN10" s="685"/>
      <c r="BO10" s="686">
        <v>1.6</v>
      </c>
      <c r="BP10" s="686"/>
      <c r="BQ10" s="686"/>
      <c r="BR10" s="686"/>
      <c r="BS10" s="692" t="s">
        <v>126</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18225</v>
      </c>
      <c r="CS10" s="684"/>
      <c r="CT10" s="684"/>
      <c r="CU10" s="684"/>
      <c r="CV10" s="684"/>
      <c r="CW10" s="684"/>
      <c r="CX10" s="684"/>
      <c r="CY10" s="685"/>
      <c r="CZ10" s="686">
        <v>0</v>
      </c>
      <c r="DA10" s="686"/>
      <c r="DB10" s="686"/>
      <c r="DC10" s="686"/>
      <c r="DD10" s="692" t="s">
        <v>241</v>
      </c>
      <c r="DE10" s="684"/>
      <c r="DF10" s="684"/>
      <c r="DG10" s="684"/>
      <c r="DH10" s="684"/>
      <c r="DI10" s="684"/>
      <c r="DJ10" s="684"/>
      <c r="DK10" s="684"/>
      <c r="DL10" s="684"/>
      <c r="DM10" s="684"/>
      <c r="DN10" s="684"/>
      <c r="DO10" s="684"/>
      <c r="DP10" s="685"/>
      <c r="DQ10" s="692">
        <v>18225</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1740840</v>
      </c>
      <c r="S11" s="684"/>
      <c r="T11" s="684"/>
      <c r="U11" s="684"/>
      <c r="V11" s="684"/>
      <c r="W11" s="684"/>
      <c r="X11" s="684"/>
      <c r="Y11" s="685"/>
      <c r="Z11" s="688">
        <v>4.5</v>
      </c>
      <c r="AA11" s="689"/>
      <c r="AB11" s="689"/>
      <c r="AC11" s="701"/>
      <c r="AD11" s="692">
        <v>1740840</v>
      </c>
      <c r="AE11" s="684"/>
      <c r="AF11" s="684"/>
      <c r="AG11" s="684"/>
      <c r="AH11" s="684"/>
      <c r="AI11" s="684"/>
      <c r="AJ11" s="684"/>
      <c r="AK11" s="685"/>
      <c r="AL11" s="688">
        <v>8.1</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474213</v>
      </c>
      <c r="BH11" s="684"/>
      <c r="BI11" s="684"/>
      <c r="BJ11" s="684"/>
      <c r="BK11" s="684"/>
      <c r="BL11" s="684"/>
      <c r="BM11" s="684"/>
      <c r="BN11" s="685"/>
      <c r="BO11" s="686">
        <v>2.9</v>
      </c>
      <c r="BP11" s="686"/>
      <c r="BQ11" s="686"/>
      <c r="BR11" s="686"/>
      <c r="BS11" s="692">
        <v>93829</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50722</v>
      </c>
      <c r="CS11" s="684"/>
      <c r="CT11" s="684"/>
      <c r="CU11" s="684"/>
      <c r="CV11" s="684"/>
      <c r="CW11" s="684"/>
      <c r="CX11" s="684"/>
      <c r="CY11" s="685"/>
      <c r="CZ11" s="686">
        <v>0.1</v>
      </c>
      <c r="DA11" s="686"/>
      <c r="DB11" s="686"/>
      <c r="DC11" s="686"/>
      <c r="DD11" s="692" t="s">
        <v>241</v>
      </c>
      <c r="DE11" s="684"/>
      <c r="DF11" s="684"/>
      <c r="DG11" s="684"/>
      <c r="DH11" s="684"/>
      <c r="DI11" s="684"/>
      <c r="DJ11" s="684"/>
      <c r="DK11" s="684"/>
      <c r="DL11" s="684"/>
      <c r="DM11" s="684"/>
      <c r="DN11" s="684"/>
      <c r="DO11" s="684"/>
      <c r="DP11" s="685"/>
      <c r="DQ11" s="692">
        <v>47142</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241</v>
      </c>
      <c r="AA12" s="686"/>
      <c r="AB12" s="686"/>
      <c r="AC12" s="686"/>
      <c r="AD12" s="687" t="s">
        <v>241</v>
      </c>
      <c r="AE12" s="687"/>
      <c r="AF12" s="687"/>
      <c r="AG12" s="687"/>
      <c r="AH12" s="687"/>
      <c r="AI12" s="687"/>
      <c r="AJ12" s="687"/>
      <c r="AK12" s="687"/>
      <c r="AL12" s="688" t="s">
        <v>126</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6722637</v>
      </c>
      <c r="BH12" s="684"/>
      <c r="BI12" s="684"/>
      <c r="BJ12" s="684"/>
      <c r="BK12" s="684"/>
      <c r="BL12" s="684"/>
      <c r="BM12" s="684"/>
      <c r="BN12" s="685"/>
      <c r="BO12" s="686">
        <v>40.4</v>
      </c>
      <c r="BP12" s="686"/>
      <c r="BQ12" s="686"/>
      <c r="BR12" s="686"/>
      <c r="BS12" s="692" t="s">
        <v>126</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285783</v>
      </c>
      <c r="CS12" s="684"/>
      <c r="CT12" s="684"/>
      <c r="CU12" s="684"/>
      <c r="CV12" s="684"/>
      <c r="CW12" s="684"/>
      <c r="CX12" s="684"/>
      <c r="CY12" s="685"/>
      <c r="CZ12" s="686">
        <v>0.8</v>
      </c>
      <c r="DA12" s="686"/>
      <c r="DB12" s="686"/>
      <c r="DC12" s="686"/>
      <c r="DD12" s="692" t="s">
        <v>126</v>
      </c>
      <c r="DE12" s="684"/>
      <c r="DF12" s="684"/>
      <c r="DG12" s="684"/>
      <c r="DH12" s="684"/>
      <c r="DI12" s="684"/>
      <c r="DJ12" s="684"/>
      <c r="DK12" s="684"/>
      <c r="DL12" s="684"/>
      <c r="DM12" s="684"/>
      <c r="DN12" s="684"/>
      <c r="DO12" s="684"/>
      <c r="DP12" s="685"/>
      <c r="DQ12" s="692">
        <v>108829</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241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6701945</v>
      </c>
      <c r="BH13" s="684"/>
      <c r="BI13" s="684"/>
      <c r="BJ13" s="684"/>
      <c r="BK13" s="684"/>
      <c r="BL13" s="684"/>
      <c r="BM13" s="684"/>
      <c r="BN13" s="685"/>
      <c r="BO13" s="686">
        <v>40.299999999999997</v>
      </c>
      <c r="BP13" s="686"/>
      <c r="BQ13" s="686"/>
      <c r="BR13" s="686"/>
      <c r="BS13" s="692" t="s">
        <v>241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3199382</v>
      </c>
      <c r="CS13" s="684"/>
      <c r="CT13" s="684"/>
      <c r="CU13" s="684"/>
      <c r="CV13" s="684"/>
      <c r="CW13" s="684"/>
      <c r="CX13" s="684"/>
      <c r="CY13" s="685"/>
      <c r="CZ13" s="686">
        <v>8.6</v>
      </c>
      <c r="DA13" s="686"/>
      <c r="DB13" s="686"/>
      <c r="DC13" s="686"/>
      <c r="DD13" s="692">
        <v>998040</v>
      </c>
      <c r="DE13" s="684"/>
      <c r="DF13" s="684"/>
      <c r="DG13" s="684"/>
      <c r="DH13" s="684"/>
      <c r="DI13" s="684"/>
      <c r="DJ13" s="684"/>
      <c r="DK13" s="684"/>
      <c r="DL13" s="684"/>
      <c r="DM13" s="684"/>
      <c r="DN13" s="684"/>
      <c r="DO13" s="684"/>
      <c r="DP13" s="685"/>
      <c r="DQ13" s="692">
        <v>2438851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41526</v>
      </c>
      <c r="S14" s="684"/>
      <c r="T14" s="684"/>
      <c r="U14" s="684"/>
      <c r="V14" s="684"/>
      <c r="W14" s="684"/>
      <c r="X14" s="684"/>
      <c r="Y14" s="685"/>
      <c r="Z14" s="686">
        <v>0.1</v>
      </c>
      <c r="AA14" s="686"/>
      <c r="AB14" s="686"/>
      <c r="AC14" s="686"/>
      <c r="AD14" s="687">
        <v>41526</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140290</v>
      </c>
      <c r="BH14" s="684"/>
      <c r="BI14" s="684"/>
      <c r="BJ14" s="684"/>
      <c r="BK14" s="684"/>
      <c r="BL14" s="684"/>
      <c r="BM14" s="684"/>
      <c r="BN14" s="685"/>
      <c r="BO14" s="686">
        <v>0.8</v>
      </c>
      <c r="BP14" s="686"/>
      <c r="BQ14" s="686"/>
      <c r="BR14" s="686"/>
      <c r="BS14" s="692" t="s">
        <v>241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1353589</v>
      </c>
      <c r="CS14" s="684"/>
      <c r="CT14" s="684"/>
      <c r="CU14" s="684"/>
      <c r="CV14" s="684"/>
      <c r="CW14" s="684"/>
      <c r="CX14" s="684"/>
      <c r="CY14" s="685"/>
      <c r="CZ14" s="686">
        <v>3.6</v>
      </c>
      <c r="DA14" s="686"/>
      <c r="DB14" s="686"/>
      <c r="DC14" s="686"/>
      <c r="DD14" s="692" t="s">
        <v>126</v>
      </c>
      <c r="DE14" s="684"/>
      <c r="DF14" s="684"/>
      <c r="DG14" s="684"/>
      <c r="DH14" s="684"/>
      <c r="DI14" s="684"/>
      <c r="DJ14" s="684"/>
      <c r="DK14" s="684"/>
      <c r="DL14" s="684"/>
      <c r="DM14" s="684"/>
      <c r="DN14" s="684"/>
      <c r="DO14" s="684"/>
      <c r="DP14" s="685"/>
      <c r="DQ14" s="692">
        <v>1351864</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241</v>
      </c>
      <c r="AA15" s="686"/>
      <c r="AB15" s="686"/>
      <c r="AC15" s="686"/>
      <c r="AD15" s="687" t="s">
        <v>126</v>
      </c>
      <c r="AE15" s="687"/>
      <c r="AF15" s="687"/>
      <c r="AG15" s="687"/>
      <c r="AH15" s="687"/>
      <c r="AI15" s="687"/>
      <c r="AJ15" s="687"/>
      <c r="AK15" s="687"/>
      <c r="AL15" s="688" t="s">
        <v>241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547065</v>
      </c>
      <c r="BH15" s="684"/>
      <c r="BI15" s="684"/>
      <c r="BJ15" s="684"/>
      <c r="BK15" s="684"/>
      <c r="BL15" s="684"/>
      <c r="BM15" s="684"/>
      <c r="BN15" s="685"/>
      <c r="BO15" s="686">
        <v>3.3</v>
      </c>
      <c r="BP15" s="686"/>
      <c r="BQ15" s="686"/>
      <c r="BR15" s="686"/>
      <c r="BS15" s="692" t="s">
        <v>126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4047473</v>
      </c>
      <c r="CS15" s="684"/>
      <c r="CT15" s="684"/>
      <c r="CU15" s="684"/>
      <c r="CV15" s="684"/>
      <c r="CW15" s="684"/>
      <c r="CX15" s="684"/>
      <c r="CY15" s="685"/>
      <c r="CZ15" s="686">
        <v>10.9</v>
      </c>
      <c r="DA15" s="686"/>
      <c r="DB15" s="686"/>
      <c r="DC15" s="686"/>
      <c r="DD15" s="692">
        <v>758017</v>
      </c>
      <c r="DE15" s="684"/>
      <c r="DF15" s="684"/>
      <c r="DG15" s="684"/>
      <c r="DH15" s="684"/>
      <c r="DI15" s="684"/>
      <c r="DJ15" s="684"/>
      <c r="DK15" s="684"/>
      <c r="DL15" s="684"/>
      <c r="DM15" s="684"/>
      <c r="DN15" s="684"/>
      <c r="DO15" s="684"/>
      <c r="DP15" s="685"/>
      <c r="DQ15" s="692">
        <v>2988653</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12569</v>
      </c>
      <c r="S16" s="684"/>
      <c r="T16" s="684"/>
      <c r="U16" s="684"/>
      <c r="V16" s="684"/>
      <c r="W16" s="684"/>
      <c r="X16" s="684"/>
      <c r="Y16" s="685"/>
      <c r="Z16" s="686">
        <v>0</v>
      </c>
      <c r="AA16" s="686"/>
      <c r="AB16" s="686"/>
      <c r="AC16" s="686"/>
      <c r="AD16" s="687">
        <v>12569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17122</v>
      </c>
      <c r="CS16" s="684"/>
      <c r="CT16" s="684"/>
      <c r="CU16" s="684"/>
      <c r="CV16" s="684"/>
      <c r="CW16" s="684"/>
      <c r="CX16" s="684"/>
      <c r="CY16" s="685"/>
      <c r="CZ16" s="686">
        <v>0</v>
      </c>
      <c r="DA16" s="686"/>
      <c r="DB16" s="686"/>
      <c r="DC16" s="686"/>
      <c r="DD16" s="692" t="s">
        <v>241</v>
      </c>
      <c r="DE16" s="684"/>
      <c r="DF16" s="684"/>
      <c r="DG16" s="684"/>
      <c r="DH16" s="684"/>
      <c r="DI16" s="684"/>
      <c r="DJ16" s="684"/>
      <c r="DK16" s="684"/>
      <c r="DL16" s="684"/>
      <c r="DM16" s="684"/>
      <c r="DN16" s="684"/>
      <c r="DO16" s="684"/>
      <c r="DP16" s="685"/>
      <c r="DQ16" s="692">
        <v>14178</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317260</v>
      </c>
      <c r="S17" s="684"/>
      <c r="T17" s="684"/>
      <c r="U17" s="684"/>
      <c r="V17" s="684"/>
      <c r="W17" s="684"/>
      <c r="X17" s="684"/>
      <c r="Y17" s="685"/>
      <c r="Z17" s="686">
        <v>0.8</v>
      </c>
      <c r="AA17" s="686"/>
      <c r="AB17" s="686"/>
      <c r="AC17" s="686"/>
      <c r="AD17" s="687">
        <v>317260</v>
      </c>
      <c r="AE17" s="687"/>
      <c r="AF17" s="687"/>
      <c r="AG17" s="687"/>
      <c r="AH17" s="687"/>
      <c r="AI17" s="687"/>
      <c r="AJ17" s="687"/>
      <c r="AK17" s="687"/>
      <c r="AL17" s="688">
        <v>1.5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4114088</v>
      </c>
      <c r="CS17" s="684"/>
      <c r="CT17" s="684"/>
      <c r="CU17" s="684"/>
      <c r="CV17" s="684"/>
      <c r="CW17" s="684"/>
      <c r="CX17" s="684"/>
      <c r="CY17" s="685"/>
      <c r="CZ17" s="686">
        <v>11.1</v>
      </c>
      <c r="DA17" s="686"/>
      <c r="DB17" s="686"/>
      <c r="DC17" s="686"/>
      <c r="DD17" s="692" t="s">
        <v>126</v>
      </c>
      <c r="DE17" s="684"/>
      <c r="DF17" s="684"/>
      <c r="DG17" s="684"/>
      <c r="DH17" s="684"/>
      <c r="DI17" s="684"/>
      <c r="DJ17" s="684"/>
      <c r="DK17" s="684"/>
      <c r="DL17" s="684"/>
      <c r="DM17" s="684"/>
      <c r="DN17" s="684"/>
      <c r="DO17" s="684"/>
      <c r="DP17" s="685"/>
      <c r="DQ17" s="692">
        <v>4114088</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140071</v>
      </c>
      <c r="S18" s="684"/>
      <c r="T18" s="684"/>
      <c r="U18" s="684"/>
      <c r="V18" s="684"/>
      <c r="W18" s="684"/>
      <c r="X18" s="684"/>
      <c r="Y18" s="685"/>
      <c r="Z18" s="686">
        <v>0.4</v>
      </c>
      <c r="AA18" s="686"/>
      <c r="AB18" s="686"/>
      <c r="AC18" s="686"/>
      <c r="AD18" s="687">
        <v>140071</v>
      </c>
      <c r="AE18" s="687"/>
      <c r="AF18" s="687"/>
      <c r="AG18" s="687"/>
      <c r="AH18" s="687"/>
      <c r="AI18" s="687"/>
      <c r="AJ18" s="687"/>
      <c r="AK18" s="687"/>
      <c r="AL18" s="688">
        <v>0.7</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241</v>
      </c>
      <c r="BP18" s="686"/>
      <c r="BQ18" s="686"/>
      <c r="BR18" s="686"/>
      <c r="BS18" s="692" t="s">
        <v>126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5287</v>
      </c>
      <c r="S19" s="684"/>
      <c r="T19" s="684"/>
      <c r="U19" s="684"/>
      <c r="V19" s="684"/>
      <c r="W19" s="684"/>
      <c r="X19" s="684"/>
      <c r="Y19" s="685"/>
      <c r="Z19" s="686">
        <v>0</v>
      </c>
      <c r="AA19" s="686"/>
      <c r="AB19" s="686"/>
      <c r="AC19" s="686"/>
      <c r="AD19" s="687">
        <v>5287</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1194146</v>
      </c>
      <c r="BH19" s="684"/>
      <c r="BI19" s="684"/>
      <c r="BJ19" s="684"/>
      <c r="BK19" s="684"/>
      <c r="BL19" s="684"/>
      <c r="BM19" s="684"/>
      <c r="BN19" s="685"/>
      <c r="BO19" s="686">
        <v>7.2</v>
      </c>
      <c r="BP19" s="686"/>
      <c r="BQ19" s="686"/>
      <c r="BR19" s="686"/>
      <c r="BS19" s="692" t="s">
        <v>126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1721</v>
      </c>
      <c r="S20" s="684"/>
      <c r="T20" s="684"/>
      <c r="U20" s="684"/>
      <c r="V20" s="684"/>
      <c r="W20" s="684"/>
      <c r="X20" s="684"/>
      <c r="Y20" s="685"/>
      <c r="Z20" s="686">
        <v>0</v>
      </c>
      <c r="AA20" s="686"/>
      <c r="AB20" s="686"/>
      <c r="AC20" s="686"/>
      <c r="AD20" s="687">
        <v>1721</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1194146</v>
      </c>
      <c r="BH20" s="684"/>
      <c r="BI20" s="684"/>
      <c r="BJ20" s="684"/>
      <c r="BK20" s="684"/>
      <c r="BL20" s="684"/>
      <c r="BM20" s="684"/>
      <c r="BN20" s="685"/>
      <c r="BO20" s="686">
        <v>7.2</v>
      </c>
      <c r="BP20" s="686"/>
      <c r="BQ20" s="686"/>
      <c r="BR20" s="686"/>
      <c r="BS20" s="692" t="s">
        <v>126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37141528</v>
      </c>
      <c r="CS20" s="684"/>
      <c r="CT20" s="684"/>
      <c r="CU20" s="684"/>
      <c r="CV20" s="684"/>
      <c r="CW20" s="684"/>
      <c r="CX20" s="684"/>
      <c r="CY20" s="685"/>
      <c r="CZ20" s="686">
        <v>100</v>
      </c>
      <c r="DA20" s="686"/>
      <c r="DB20" s="686"/>
      <c r="DC20" s="686"/>
      <c r="DD20" s="692">
        <v>1961258</v>
      </c>
      <c r="DE20" s="684"/>
      <c r="DF20" s="684"/>
      <c r="DG20" s="684"/>
      <c r="DH20" s="684"/>
      <c r="DI20" s="684"/>
      <c r="DJ20" s="684"/>
      <c r="DK20" s="684"/>
      <c r="DL20" s="684"/>
      <c r="DM20" s="684"/>
      <c r="DN20" s="684"/>
      <c r="DO20" s="684"/>
      <c r="DP20" s="685"/>
      <c r="DQ20" s="692">
        <v>25076559</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170181</v>
      </c>
      <c r="S21" s="684"/>
      <c r="T21" s="684"/>
      <c r="U21" s="684"/>
      <c r="V21" s="684"/>
      <c r="W21" s="684"/>
      <c r="X21" s="684"/>
      <c r="Y21" s="685"/>
      <c r="Z21" s="686">
        <v>0.4</v>
      </c>
      <c r="AA21" s="686"/>
      <c r="AB21" s="686"/>
      <c r="AC21" s="686"/>
      <c r="AD21" s="687">
        <v>170181</v>
      </c>
      <c r="AE21" s="687"/>
      <c r="AF21" s="687"/>
      <c r="AG21" s="687"/>
      <c r="AH21" s="687"/>
      <c r="AI21" s="687"/>
      <c r="AJ21" s="687"/>
      <c r="AK21" s="687"/>
      <c r="AL21" s="688">
        <v>0.8</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241</v>
      </c>
      <c r="BH21" s="684"/>
      <c r="BI21" s="684"/>
      <c r="BJ21" s="684"/>
      <c r="BK21" s="684"/>
      <c r="BL21" s="684"/>
      <c r="BM21" s="684"/>
      <c r="BN21" s="685"/>
      <c r="BO21" s="686" t="s">
        <v>241</v>
      </c>
      <c r="BP21" s="686"/>
      <c r="BQ21" s="686"/>
      <c r="BR21" s="686"/>
      <c r="BS21" s="692" t="s">
        <v>241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3963591</v>
      </c>
      <c r="S22" s="684"/>
      <c r="T22" s="684"/>
      <c r="U22" s="684"/>
      <c r="V22" s="684"/>
      <c r="W22" s="684"/>
      <c r="X22" s="684"/>
      <c r="Y22" s="685"/>
      <c r="Z22" s="686">
        <v>10.1</v>
      </c>
      <c r="AA22" s="686"/>
      <c r="AB22" s="686"/>
      <c r="AC22" s="686"/>
      <c r="AD22" s="687">
        <v>3597968</v>
      </c>
      <c r="AE22" s="687"/>
      <c r="AF22" s="687"/>
      <c r="AG22" s="687"/>
      <c r="AH22" s="687"/>
      <c r="AI22" s="687"/>
      <c r="AJ22" s="687"/>
      <c r="AK22" s="687"/>
      <c r="AL22" s="688">
        <v>16.7</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3597968</v>
      </c>
      <c r="S23" s="684"/>
      <c r="T23" s="684"/>
      <c r="U23" s="684"/>
      <c r="V23" s="684"/>
      <c r="W23" s="684"/>
      <c r="X23" s="684"/>
      <c r="Y23" s="685"/>
      <c r="Z23" s="686">
        <v>9.1999999999999993</v>
      </c>
      <c r="AA23" s="686"/>
      <c r="AB23" s="686"/>
      <c r="AC23" s="686"/>
      <c r="AD23" s="687">
        <v>3597968</v>
      </c>
      <c r="AE23" s="687"/>
      <c r="AF23" s="687"/>
      <c r="AG23" s="687"/>
      <c r="AH23" s="687"/>
      <c r="AI23" s="687"/>
      <c r="AJ23" s="687"/>
      <c r="AK23" s="687"/>
      <c r="AL23" s="688">
        <v>16.7</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1194146</v>
      </c>
      <c r="BH23" s="684"/>
      <c r="BI23" s="684"/>
      <c r="BJ23" s="684"/>
      <c r="BK23" s="684"/>
      <c r="BL23" s="684"/>
      <c r="BM23" s="684"/>
      <c r="BN23" s="685"/>
      <c r="BO23" s="686">
        <v>7.2</v>
      </c>
      <c r="BP23" s="686"/>
      <c r="BQ23" s="686"/>
      <c r="BR23" s="686"/>
      <c r="BS23" s="692" t="s">
        <v>126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365199</v>
      </c>
      <c r="S24" s="684"/>
      <c r="T24" s="684"/>
      <c r="U24" s="684"/>
      <c r="V24" s="684"/>
      <c r="W24" s="684"/>
      <c r="X24" s="684"/>
      <c r="Y24" s="685"/>
      <c r="Z24" s="686">
        <v>0.9</v>
      </c>
      <c r="AA24" s="686"/>
      <c r="AB24" s="686"/>
      <c r="AC24" s="686"/>
      <c r="AD24" s="687" t="s">
        <v>241</v>
      </c>
      <c r="AE24" s="687"/>
      <c r="AF24" s="687"/>
      <c r="AG24" s="687"/>
      <c r="AH24" s="687"/>
      <c r="AI24" s="687"/>
      <c r="AJ24" s="687"/>
      <c r="AK24" s="687"/>
      <c r="AL24" s="688" t="s">
        <v>126</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19941472</v>
      </c>
      <c r="CS24" s="673"/>
      <c r="CT24" s="673"/>
      <c r="CU24" s="673"/>
      <c r="CV24" s="673"/>
      <c r="CW24" s="673"/>
      <c r="CX24" s="673"/>
      <c r="CY24" s="674"/>
      <c r="CZ24" s="677">
        <v>53.7</v>
      </c>
      <c r="DA24" s="678"/>
      <c r="DB24" s="678"/>
      <c r="DC24" s="697"/>
      <c r="DD24" s="722">
        <v>12088639</v>
      </c>
      <c r="DE24" s="673"/>
      <c r="DF24" s="673"/>
      <c r="DG24" s="673"/>
      <c r="DH24" s="673"/>
      <c r="DI24" s="673"/>
      <c r="DJ24" s="673"/>
      <c r="DK24" s="674"/>
      <c r="DL24" s="722">
        <v>12041524</v>
      </c>
      <c r="DM24" s="673"/>
      <c r="DN24" s="673"/>
      <c r="DO24" s="673"/>
      <c r="DP24" s="673"/>
      <c r="DQ24" s="673"/>
      <c r="DR24" s="673"/>
      <c r="DS24" s="673"/>
      <c r="DT24" s="673"/>
      <c r="DU24" s="673"/>
      <c r="DV24" s="674"/>
      <c r="DW24" s="677">
        <v>52.7</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424</v>
      </c>
      <c r="S25" s="684"/>
      <c r="T25" s="684"/>
      <c r="U25" s="684"/>
      <c r="V25" s="684"/>
      <c r="W25" s="684"/>
      <c r="X25" s="684"/>
      <c r="Y25" s="685"/>
      <c r="Z25" s="686">
        <v>0</v>
      </c>
      <c r="AA25" s="686"/>
      <c r="AB25" s="686"/>
      <c r="AC25" s="686"/>
      <c r="AD25" s="687" t="s">
        <v>241</v>
      </c>
      <c r="AE25" s="687"/>
      <c r="AF25" s="687"/>
      <c r="AG25" s="687"/>
      <c r="AH25" s="687"/>
      <c r="AI25" s="687"/>
      <c r="AJ25" s="687"/>
      <c r="AK25" s="687"/>
      <c r="AL25" s="688" t="s">
        <v>241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241</v>
      </c>
      <c r="BP25" s="686"/>
      <c r="BQ25" s="686"/>
      <c r="BR25" s="686"/>
      <c r="BS25" s="692" t="s">
        <v>241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5014408</v>
      </c>
      <c r="CS25" s="719"/>
      <c r="CT25" s="719"/>
      <c r="CU25" s="719"/>
      <c r="CV25" s="719"/>
      <c r="CW25" s="719"/>
      <c r="CX25" s="719"/>
      <c r="CY25" s="720"/>
      <c r="CZ25" s="688">
        <v>13.5</v>
      </c>
      <c r="DA25" s="717"/>
      <c r="DB25" s="717"/>
      <c r="DC25" s="721"/>
      <c r="DD25" s="692">
        <v>4635647</v>
      </c>
      <c r="DE25" s="719"/>
      <c r="DF25" s="719"/>
      <c r="DG25" s="719"/>
      <c r="DH25" s="719"/>
      <c r="DI25" s="719"/>
      <c r="DJ25" s="719"/>
      <c r="DK25" s="720"/>
      <c r="DL25" s="692">
        <v>4595581</v>
      </c>
      <c r="DM25" s="719"/>
      <c r="DN25" s="719"/>
      <c r="DO25" s="719"/>
      <c r="DP25" s="719"/>
      <c r="DQ25" s="719"/>
      <c r="DR25" s="719"/>
      <c r="DS25" s="719"/>
      <c r="DT25" s="719"/>
      <c r="DU25" s="719"/>
      <c r="DV25" s="720"/>
      <c r="DW25" s="688">
        <v>20.100000000000001</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23040952</v>
      </c>
      <c r="S26" s="684"/>
      <c r="T26" s="684"/>
      <c r="U26" s="684"/>
      <c r="V26" s="684"/>
      <c r="W26" s="684"/>
      <c r="X26" s="684"/>
      <c r="Y26" s="685"/>
      <c r="Z26" s="686">
        <v>59</v>
      </c>
      <c r="AA26" s="686"/>
      <c r="AB26" s="686"/>
      <c r="AC26" s="686"/>
      <c r="AD26" s="687">
        <v>21481183</v>
      </c>
      <c r="AE26" s="687"/>
      <c r="AF26" s="687"/>
      <c r="AG26" s="687"/>
      <c r="AH26" s="687"/>
      <c r="AI26" s="687"/>
      <c r="AJ26" s="687"/>
      <c r="AK26" s="687"/>
      <c r="AL26" s="688">
        <v>99.9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241</v>
      </c>
      <c r="BP26" s="686"/>
      <c r="BQ26" s="686"/>
      <c r="BR26" s="686"/>
      <c r="BS26" s="692" t="s">
        <v>126</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3557012</v>
      </c>
      <c r="CS26" s="684"/>
      <c r="CT26" s="684"/>
      <c r="CU26" s="684"/>
      <c r="CV26" s="684"/>
      <c r="CW26" s="684"/>
      <c r="CX26" s="684"/>
      <c r="CY26" s="685"/>
      <c r="CZ26" s="688">
        <v>9.6</v>
      </c>
      <c r="DA26" s="717"/>
      <c r="DB26" s="717"/>
      <c r="DC26" s="721"/>
      <c r="DD26" s="692">
        <v>3219155</v>
      </c>
      <c r="DE26" s="684"/>
      <c r="DF26" s="684"/>
      <c r="DG26" s="684"/>
      <c r="DH26" s="684"/>
      <c r="DI26" s="684"/>
      <c r="DJ26" s="684"/>
      <c r="DK26" s="685"/>
      <c r="DL26" s="692" t="s">
        <v>241</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10618</v>
      </c>
      <c r="S27" s="684"/>
      <c r="T27" s="684"/>
      <c r="U27" s="684"/>
      <c r="V27" s="684"/>
      <c r="W27" s="684"/>
      <c r="X27" s="684"/>
      <c r="Y27" s="685"/>
      <c r="Z27" s="686">
        <v>0</v>
      </c>
      <c r="AA27" s="686"/>
      <c r="AB27" s="686"/>
      <c r="AC27" s="686"/>
      <c r="AD27" s="687">
        <v>10618</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16633656</v>
      </c>
      <c r="BH27" s="684"/>
      <c r="BI27" s="684"/>
      <c r="BJ27" s="684"/>
      <c r="BK27" s="684"/>
      <c r="BL27" s="684"/>
      <c r="BM27" s="684"/>
      <c r="BN27" s="685"/>
      <c r="BO27" s="686">
        <v>100</v>
      </c>
      <c r="BP27" s="686"/>
      <c r="BQ27" s="686"/>
      <c r="BR27" s="686"/>
      <c r="BS27" s="692">
        <v>93829</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10812976</v>
      </c>
      <c r="CS27" s="719"/>
      <c r="CT27" s="719"/>
      <c r="CU27" s="719"/>
      <c r="CV27" s="719"/>
      <c r="CW27" s="719"/>
      <c r="CX27" s="719"/>
      <c r="CY27" s="720"/>
      <c r="CZ27" s="688">
        <v>29.1</v>
      </c>
      <c r="DA27" s="717"/>
      <c r="DB27" s="717"/>
      <c r="DC27" s="721"/>
      <c r="DD27" s="692">
        <v>3338904</v>
      </c>
      <c r="DE27" s="719"/>
      <c r="DF27" s="719"/>
      <c r="DG27" s="719"/>
      <c r="DH27" s="719"/>
      <c r="DI27" s="719"/>
      <c r="DJ27" s="719"/>
      <c r="DK27" s="720"/>
      <c r="DL27" s="692">
        <v>3331855</v>
      </c>
      <c r="DM27" s="719"/>
      <c r="DN27" s="719"/>
      <c r="DO27" s="719"/>
      <c r="DP27" s="719"/>
      <c r="DQ27" s="719"/>
      <c r="DR27" s="719"/>
      <c r="DS27" s="719"/>
      <c r="DT27" s="719"/>
      <c r="DU27" s="719"/>
      <c r="DV27" s="720"/>
      <c r="DW27" s="688">
        <v>14.6</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1127024</v>
      </c>
      <c r="S28" s="684"/>
      <c r="T28" s="684"/>
      <c r="U28" s="684"/>
      <c r="V28" s="684"/>
      <c r="W28" s="684"/>
      <c r="X28" s="684"/>
      <c r="Y28" s="685"/>
      <c r="Z28" s="686">
        <v>2.9</v>
      </c>
      <c r="AA28" s="686"/>
      <c r="AB28" s="686"/>
      <c r="AC28" s="686"/>
      <c r="AD28" s="687" t="s">
        <v>126</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4114088</v>
      </c>
      <c r="CS28" s="684"/>
      <c r="CT28" s="684"/>
      <c r="CU28" s="684"/>
      <c r="CV28" s="684"/>
      <c r="CW28" s="684"/>
      <c r="CX28" s="684"/>
      <c r="CY28" s="685"/>
      <c r="CZ28" s="688">
        <v>11.1</v>
      </c>
      <c r="DA28" s="717"/>
      <c r="DB28" s="717"/>
      <c r="DC28" s="721"/>
      <c r="DD28" s="692">
        <v>4114088</v>
      </c>
      <c r="DE28" s="684"/>
      <c r="DF28" s="684"/>
      <c r="DG28" s="684"/>
      <c r="DH28" s="684"/>
      <c r="DI28" s="684"/>
      <c r="DJ28" s="684"/>
      <c r="DK28" s="685"/>
      <c r="DL28" s="692">
        <v>4114088</v>
      </c>
      <c r="DM28" s="684"/>
      <c r="DN28" s="684"/>
      <c r="DO28" s="684"/>
      <c r="DP28" s="684"/>
      <c r="DQ28" s="684"/>
      <c r="DR28" s="684"/>
      <c r="DS28" s="684"/>
      <c r="DT28" s="684"/>
      <c r="DU28" s="684"/>
      <c r="DV28" s="685"/>
      <c r="DW28" s="688">
        <v>18</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189038</v>
      </c>
      <c r="S29" s="684"/>
      <c r="T29" s="684"/>
      <c r="U29" s="684"/>
      <c r="V29" s="684"/>
      <c r="W29" s="684"/>
      <c r="X29" s="684"/>
      <c r="Y29" s="685"/>
      <c r="Z29" s="686">
        <v>0.5</v>
      </c>
      <c r="AA29" s="686"/>
      <c r="AB29" s="686"/>
      <c r="AC29" s="686"/>
      <c r="AD29" s="687" t="s">
        <v>126</v>
      </c>
      <c r="AE29" s="687"/>
      <c r="AF29" s="687"/>
      <c r="AG29" s="687"/>
      <c r="AH29" s="687"/>
      <c r="AI29" s="687"/>
      <c r="AJ29" s="687"/>
      <c r="AK29" s="687"/>
      <c r="AL29" s="688" t="s">
        <v>241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4114088</v>
      </c>
      <c r="CS29" s="719"/>
      <c r="CT29" s="719"/>
      <c r="CU29" s="719"/>
      <c r="CV29" s="719"/>
      <c r="CW29" s="719"/>
      <c r="CX29" s="719"/>
      <c r="CY29" s="720"/>
      <c r="CZ29" s="688">
        <v>11.1</v>
      </c>
      <c r="DA29" s="717"/>
      <c r="DB29" s="717"/>
      <c r="DC29" s="721"/>
      <c r="DD29" s="692">
        <v>4114088</v>
      </c>
      <c r="DE29" s="719"/>
      <c r="DF29" s="719"/>
      <c r="DG29" s="719"/>
      <c r="DH29" s="719"/>
      <c r="DI29" s="719"/>
      <c r="DJ29" s="719"/>
      <c r="DK29" s="720"/>
      <c r="DL29" s="692">
        <v>4114088</v>
      </c>
      <c r="DM29" s="719"/>
      <c r="DN29" s="719"/>
      <c r="DO29" s="719"/>
      <c r="DP29" s="719"/>
      <c r="DQ29" s="719"/>
      <c r="DR29" s="719"/>
      <c r="DS29" s="719"/>
      <c r="DT29" s="719"/>
      <c r="DU29" s="719"/>
      <c r="DV29" s="720"/>
      <c r="DW29" s="688">
        <v>18</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136619</v>
      </c>
      <c r="S30" s="684"/>
      <c r="T30" s="684"/>
      <c r="U30" s="684"/>
      <c r="V30" s="684"/>
      <c r="W30" s="684"/>
      <c r="X30" s="684"/>
      <c r="Y30" s="685"/>
      <c r="Z30" s="686">
        <v>0.3</v>
      </c>
      <c r="AA30" s="686"/>
      <c r="AB30" s="686"/>
      <c r="AC30" s="686"/>
      <c r="AD30" s="687" t="s">
        <v>241</v>
      </c>
      <c r="AE30" s="687"/>
      <c r="AF30" s="687"/>
      <c r="AG30" s="687"/>
      <c r="AH30" s="687"/>
      <c r="AI30" s="687"/>
      <c r="AJ30" s="687"/>
      <c r="AK30" s="687"/>
      <c r="AL30" s="688" t="s">
        <v>126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3942585</v>
      </c>
      <c r="CS30" s="684"/>
      <c r="CT30" s="684"/>
      <c r="CU30" s="684"/>
      <c r="CV30" s="684"/>
      <c r="CW30" s="684"/>
      <c r="CX30" s="684"/>
      <c r="CY30" s="685"/>
      <c r="CZ30" s="688">
        <v>10.6</v>
      </c>
      <c r="DA30" s="717"/>
      <c r="DB30" s="717"/>
      <c r="DC30" s="721"/>
      <c r="DD30" s="692">
        <v>3942585</v>
      </c>
      <c r="DE30" s="684"/>
      <c r="DF30" s="684"/>
      <c r="DG30" s="684"/>
      <c r="DH30" s="684"/>
      <c r="DI30" s="684"/>
      <c r="DJ30" s="684"/>
      <c r="DK30" s="685"/>
      <c r="DL30" s="692">
        <v>3942585</v>
      </c>
      <c r="DM30" s="684"/>
      <c r="DN30" s="684"/>
      <c r="DO30" s="684"/>
      <c r="DP30" s="684"/>
      <c r="DQ30" s="684"/>
      <c r="DR30" s="684"/>
      <c r="DS30" s="684"/>
      <c r="DT30" s="684"/>
      <c r="DU30" s="684"/>
      <c r="DV30" s="685"/>
      <c r="DW30" s="688">
        <v>17.3</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6403123</v>
      </c>
      <c r="S31" s="684"/>
      <c r="T31" s="684"/>
      <c r="U31" s="684"/>
      <c r="V31" s="684"/>
      <c r="W31" s="684"/>
      <c r="X31" s="684"/>
      <c r="Y31" s="685"/>
      <c r="Z31" s="686">
        <v>16.399999999999999</v>
      </c>
      <c r="AA31" s="686"/>
      <c r="AB31" s="686"/>
      <c r="AC31" s="686"/>
      <c r="AD31" s="687" t="s">
        <v>241</v>
      </c>
      <c r="AE31" s="687"/>
      <c r="AF31" s="687"/>
      <c r="AG31" s="687"/>
      <c r="AH31" s="687"/>
      <c r="AI31" s="687"/>
      <c r="AJ31" s="687"/>
      <c r="AK31" s="687"/>
      <c r="AL31" s="688" t="s">
        <v>241</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99.2</v>
      </c>
      <c r="BH31" s="738"/>
      <c r="BI31" s="738"/>
      <c r="BJ31" s="738"/>
      <c r="BK31" s="738"/>
      <c r="BL31" s="738"/>
      <c r="BM31" s="678">
        <v>97.9</v>
      </c>
      <c r="BN31" s="738"/>
      <c r="BO31" s="738"/>
      <c r="BP31" s="738"/>
      <c r="BQ31" s="739"/>
      <c r="BR31" s="751">
        <v>98.9</v>
      </c>
      <c r="BS31" s="738"/>
      <c r="BT31" s="738"/>
      <c r="BU31" s="738"/>
      <c r="BV31" s="738"/>
      <c r="BW31" s="738"/>
      <c r="BX31" s="678">
        <v>97</v>
      </c>
      <c r="BY31" s="738"/>
      <c r="BZ31" s="738"/>
      <c r="CA31" s="738"/>
      <c r="CB31" s="739"/>
      <c r="CD31" s="725"/>
      <c r="CE31" s="726"/>
      <c r="CF31" s="698" t="s">
        <v>310</v>
      </c>
      <c r="CG31" s="699"/>
      <c r="CH31" s="699"/>
      <c r="CI31" s="699"/>
      <c r="CJ31" s="699"/>
      <c r="CK31" s="699"/>
      <c r="CL31" s="699"/>
      <c r="CM31" s="699"/>
      <c r="CN31" s="699"/>
      <c r="CO31" s="699"/>
      <c r="CP31" s="699"/>
      <c r="CQ31" s="700"/>
      <c r="CR31" s="683">
        <v>171503</v>
      </c>
      <c r="CS31" s="719"/>
      <c r="CT31" s="719"/>
      <c r="CU31" s="719"/>
      <c r="CV31" s="719"/>
      <c r="CW31" s="719"/>
      <c r="CX31" s="719"/>
      <c r="CY31" s="720"/>
      <c r="CZ31" s="688">
        <v>0.5</v>
      </c>
      <c r="DA31" s="717"/>
      <c r="DB31" s="717"/>
      <c r="DC31" s="721"/>
      <c r="DD31" s="692">
        <v>171503</v>
      </c>
      <c r="DE31" s="719"/>
      <c r="DF31" s="719"/>
      <c r="DG31" s="719"/>
      <c r="DH31" s="719"/>
      <c r="DI31" s="719"/>
      <c r="DJ31" s="719"/>
      <c r="DK31" s="720"/>
      <c r="DL31" s="692">
        <v>171503</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v>10250</v>
      </c>
      <c r="S32" s="684"/>
      <c r="T32" s="684"/>
      <c r="U32" s="684"/>
      <c r="V32" s="684"/>
      <c r="W32" s="684"/>
      <c r="X32" s="684"/>
      <c r="Y32" s="685"/>
      <c r="Z32" s="686">
        <v>0</v>
      </c>
      <c r="AA32" s="686"/>
      <c r="AB32" s="686"/>
      <c r="AC32" s="686"/>
      <c r="AD32" s="687">
        <v>10250</v>
      </c>
      <c r="AE32" s="687"/>
      <c r="AF32" s="687"/>
      <c r="AG32" s="687"/>
      <c r="AH32" s="687"/>
      <c r="AI32" s="687"/>
      <c r="AJ32" s="687"/>
      <c r="AK32" s="687"/>
      <c r="AL32" s="688">
        <v>0</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v>
      </c>
      <c r="BH32" s="719"/>
      <c r="BI32" s="719"/>
      <c r="BJ32" s="719"/>
      <c r="BK32" s="719"/>
      <c r="BL32" s="719"/>
      <c r="BM32" s="689">
        <v>97.6</v>
      </c>
      <c r="BN32" s="749"/>
      <c r="BO32" s="749"/>
      <c r="BP32" s="749"/>
      <c r="BQ32" s="750"/>
      <c r="BR32" s="752">
        <v>98.6</v>
      </c>
      <c r="BS32" s="719"/>
      <c r="BT32" s="719"/>
      <c r="BU32" s="719"/>
      <c r="BV32" s="719"/>
      <c r="BW32" s="719"/>
      <c r="BX32" s="689">
        <v>96.3</v>
      </c>
      <c r="BY32" s="749"/>
      <c r="BZ32" s="749"/>
      <c r="CA32" s="749"/>
      <c r="CB32" s="750"/>
      <c r="CD32" s="727"/>
      <c r="CE32" s="728"/>
      <c r="CF32" s="698" t="s">
        <v>314</v>
      </c>
      <c r="CG32" s="699"/>
      <c r="CH32" s="699"/>
      <c r="CI32" s="699"/>
      <c r="CJ32" s="699"/>
      <c r="CK32" s="699"/>
      <c r="CL32" s="699"/>
      <c r="CM32" s="699"/>
      <c r="CN32" s="699"/>
      <c r="CO32" s="699"/>
      <c r="CP32" s="699"/>
      <c r="CQ32" s="700"/>
      <c r="CR32" s="683" t="s">
        <v>241</v>
      </c>
      <c r="CS32" s="684"/>
      <c r="CT32" s="684"/>
      <c r="CU32" s="684"/>
      <c r="CV32" s="684"/>
      <c r="CW32" s="684"/>
      <c r="CX32" s="684"/>
      <c r="CY32" s="685"/>
      <c r="CZ32" s="688" t="s">
        <v>241</v>
      </c>
      <c r="DA32" s="717"/>
      <c r="DB32" s="717"/>
      <c r="DC32" s="721"/>
      <c r="DD32" s="692" t="s">
        <v>241</v>
      </c>
      <c r="DE32" s="684"/>
      <c r="DF32" s="684"/>
      <c r="DG32" s="684"/>
      <c r="DH32" s="684"/>
      <c r="DI32" s="684"/>
      <c r="DJ32" s="684"/>
      <c r="DK32" s="685"/>
      <c r="DL32" s="692" t="s">
        <v>241</v>
      </c>
      <c r="DM32" s="684"/>
      <c r="DN32" s="684"/>
      <c r="DO32" s="684"/>
      <c r="DP32" s="684"/>
      <c r="DQ32" s="684"/>
      <c r="DR32" s="684"/>
      <c r="DS32" s="684"/>
      <c r="DT32" s="684"/>
      <c r="DU32" s="684"/>
      <c r="DV32" s="685"/>
      <c r="DW32" s="688" t="s">
        <v>241</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2502480</v>
      </c>
      <c r="S33" s="684"/>
      <c r="T33" s="684"/>
      <c r="U33" s="684"/>
      <c r="V33" s="684"/>
      <c r="W33" s="684"/>
      <c r="X33" s="684"/>
      <c r="Y33" s="685"/>
      <c r="Z33" s="686">
        <v>6.4</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99.3</v>
      </c>
      <c r="BH33" s="754"/>
      <c r="BI33" s="754"/>
      <c r="BJ33" s="754"/>
      <c r="BK33" s="754"/>
      <c r="BL33" s="754"/>
      <c r="BM33" s="755">
        <v>98.2</v>
      </c>
      <c r="BN33" s="754"/>
      <c r="BO33" s="754"/>
      <c r="BP33" s="754"/>
      <c r="BQ33" s="756"/>
      <c r="BR33" s="753">
        <v>99.2</v>
      </c>
      <c r="BS33" s="754"/>
      <c r="BT33" s="754"/>
      <c r="BU33" s="754"/>
      <c r="BV33" s="754"/>
      <c r="BW33" s="754"/>
      <c r="BX33" s="755">
        <v>97.4</v>
      </c>
      <c r="BY33" s="754"/>
      <c r="BZ33" s="754"/>
      <c r="CA33" s="754"/>
      <c r="CB33" s="756"/>
      <c r="CD33" s="698" t="s">
        <v>317</v>
      </c>
      <c r="CE33" s="699"/>
      <c r="CF33" s="699"/>
      <c r="CG33" s="699"/>
      <c r="CH33" s="699"/>
      <c r="CI33" s="699"/>
      <c r="CJ33" s="699"/>
      <c r="CK33" s="699"/>
      <c r="CL33" s="699"/>
      <c r="CM33" s="699"/>
      <c r="CN33" s="699"/>
      <c r="CO33" s="699"/>
      <c r="CP33" s="699"/>
      <c r="CQ33" s="700"/>
      <c r="CR33" s="683">
        <v>15221676</v>
      </c>
      <c r="CS33" s="719"/>
      <c r="CT33" s="719"/>
      <c r="CU33" s="719"/>
      <c r="CV33" s="719"/>
      <c r="CW33" s="719"/>
      <c r="CX33" s="719"/>
      <c r="CY33" s="720"/>
      <c r="CZ33" s="688">
        <v>41</v>
      </c>
      <c r="DA33" s="717"/>
      <c r="DB33" s="717"/>
      <c r="DC33" s="721"/>
      <c r="DD33" s="692">
        <v>12415646</v>
      </c>
      <c r="DE33" s="719"/>
      <c r="DF33" s="719"/>
      <c r="DG33" s="719"/>
      <c r="DH33" s="719"/>
      <c r="DI33" s="719"/>
      <c r="DJ33" s="719"/>
      <c r="DK33" s="720"/>
      <c r="DL33" s="692">
        <v>10037102</v>
      </c>
      <c r="DM33" s="719"/>
      <c r="DN33" s="719"/>
      <c r="DO33" s="719"/>
      <c r="DP33" s="719"/>
      <c r="DQ33" s="719"/>
      <c r="DR33" s="719"/>
      <c r="DS33" s="719"/>
      <c r="DT33" s="719"/>
      <c r="DU33" s="719"/>
      <c r="DV33" s="720"/>
      <c r="DW33" s="688">
        <v>43.9</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94328</v>
      </c>
      <c r="S34" s="684"/>
      <c r="T34" s="684"/>
      <c r="U34" s="684"/>
      <c r="V34" s="684"/>
      <c r="W34" s="684"/>
      <c r="X34" s="684"/>
      <c r="Y34" s="685"/>
      <c r="Z34" s="686">
        <v>0.2</v>
      </c>
      <c r="AA34" s="686"/>
      <c r="AB34" s="686"/>
      <c r="AC34" s="686"/>
      <c r="AD34" s="687" t="s">
        <v>126</v>
      </c>
      <c r="AE34" s="687"/>
      <c r="AF34" s="687"/>
      <c r="AG34" s="687"/>
      <c r="AH34" s="687"/>
      <c r="AI34" s="687"/>
      <c r="AJ34" s="687"/>
      <c r="AK34" s="687"/>
      <c r="AL34" s="688" t="s">
        <v>241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6990420</v>
      </c>
      <c r="CS34" s="684"/>
      <c r="CT34" s="684"/>
      <c r="CU34" s="684"/>
      <c r="CV34" s="684"/>
      <c r="CW34" s="684"/>
      <c r="CX34" s="684"/>
      <c r="CY34" s="685"/>
      <c r="CZ34" s="688">
        <v>18.8</v>
      </c>
      <c r="DA34" s="717"/>
      <c r="DB34" s="717"/>
      <c r="DC34" s="721"/>
      <c r="DD34" s="692">
        <v>5147146</v>
      </c>
      <c r="DE34" s="684"/>
      <c r="DF34" s="684"/>
      <c r="DG34" s="684"/>
      <c r="DH34" s="684"/>
      <c r="DI34" s="684"/>
      <c r="DJ34" s="684"/>
      <c r="DK34" s="685"/>
      <c r="DL34" s="692">
        <v>4457529</v>
      </c>
      <c r="DM34" s="684"/>
      <c r="DN34" s="684"/>
      <c r="DO34" s="684"/>
      <c r="DP34" s="684"/>
      <c r="DQ34" s="684"/>
      <c r="DR34" s="684"/>
      <c r="DS34" s="684"/>
      <c r="DT34" s="684"/>
      <c r="DU34" s="684"/>
      <c r="DV34" s="685"/>
      <c r="DW34" s="688">
        <v>19.5</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15347</v>
      </c>
      <c r="S35" s="684"/>
      <c r="T35" s="684"/>
      <c r="U35" s="684"/>
      <c r="V35" s="684"/>
      <c r="W35" s="684"/>
      <c r="X35" s="684"/>
      <c r="Y35" s="685"/>
      <c r="Z35" s="686">
        <v>0</v>
      </c>
      <c r="AA35" s="686"/>
      <c r="AB35" s="686"/>
      <c r="AC35" s="686"/>
      <c r="AD35" s="687" t="s">
        <v>126</v>
      </c>
      <c r="AE35" s="687"/>
      <c r="AF35" s="687"/>
      <c r="AG35" s="687"/>
      <c r="AH35" s="687"/>
      <c r="AI35" s="687"/>
      <c r="AJ35" s="687"/>
      <c r="AK35" s="687"/>
      <c r="AL35" s="688" t="s">
        <v>126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347478</v>
      </c>
      <c r="CS35" s="719"/>
      <c r="CT35" s="719"/>
      <c r="CU35" s="719"/>
      <c r="CV35" s="719"/>
      <c r="CW35" s="719"/>
      <c r="CX35" s="719"/>
      <c r="CY35" s="720"/>
      <c r="CZ35" s="688">
        <v>0.9</v>
      </c>
      <c r="DA35" s="717"/>
      <c r="DB35" s="717"/>
      <c r="DC35" s="721"/>
      <c r="DD35" s="692">
        <v>303373</v>
      </c>
      <c r="DE35" s="719"/>
      <c r="DF35" s="719"/>
      <c r="DG35" s="719"/>
      <c r="DH35" s="719"/>
      <c r="DI35" s="719"/>
      <c r="DJ35" s="719"/>
      <c r="DK35" s="720"/>
      <c r="DL35" s="692">
        <v>278242</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1123850</v>
      </c>
      <c r="S36" s="684"/>
      <c r="T36" s="684"/>
      <c r="U36" s="684"/>
      <c r="V36" s="684"/>
      <c r="W36" s="684"/>
      <c r="X36" s="684"/>
      <c r="Y36" s="685"/>
      <c r="Z36" s="686">
        <v>2.9</v>
      </c>
      <c r="AA36" s="686"/>
      <c r="AB36" s="686"/>
      <c r="AC36" s="686"/>
      <c r="AD36" s="687" t="s">
        <v>241</v>
      </c>
      <c r="AE36" s="687"/>
      <c r="AF36" s="687"/>
      <c r="AG36" s="687"/>
      <c r="AH36" s="687"/>
      <c r="AI36" s="687"/>
      <c r="AJ36" s="687"/>
      <c r="AK36" s="687"/>
      <c r="AL36" s="688" t="s">
        <v>126</v>
      </c>
      <c r="AM36" s="689"/>
      <c r="AN36" s="689"/>
      <c r="AO36" s="690"/>
      <c r="AP36" s="235"/>
      <c r="AQ36" s="757" t="s">
        <v>325</v>
      </c>
      <c r="AR36" s="758"/>
      <c r="AS36" s="758"/>
      <c r="AT36" s="758"/>
      <c r="AU36" s="758"/>
      <c r="AV36" s="758"/>
      <c r="AW36" s="758"/>
      <c r="AX36" s="758"/>
      <c r="AY36" s="759"/>
      <c r="AZ36" s="672">
        <v>3667483</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297771</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3203707</v>
      </c>
      <c r="CS36" s="684"/>
      <c r="CT36" s="684"/>
      <c r="CU36" s="684"/>
      <c r="CV36" s="684"/>
      <c r="CW36" s="684"/>
      <c r="CX36" s="684"/>
      <c r="CY36" s="685"/>
      <c r="CZ36" s="688">
        <v>8.6</v>
      </c>
      <c r="DA36" s="717"/>
      <c r="DB36" s="717"/>
      <c r="DC36" s="721"/>
      <c r="DD36" s="692">
        <v>2826988</v>
      </c>
      <c r="DE36" s="684"/>
      <c r="DF36" s="684"/>
      <c r="DG36" s="684"/>
      <c r="DH36" s="684"/>
      <c r="DI36" s="684"/>
      <c r="DJ36" s="684"/>
      <c r="DK36" s="685"/>
      <c r="DL36" s="692">
        <v>2731955</v>
      </c>
      <c r="DM36" s="684"/>
      <c r="DN36" s="684"/>
      <c r="DO36" s="684"/>
      <c r="DP36" s="684"/>
      <c r="DQ36" s="684"/>
      <c r="DR36" s="684"/>
      <c r="DS36" s="684"/>
      <c r="DT36" s="684"/>
      <c r="DU36" s="684"/>
      <c r="DV36" s="685"/>
      <c r="DW36" s="688">
        <v>12</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1699336</v>
      </c>
      <c r="S37" s="684"/>
      <c r="T37" s="684"/>
      <c r="U37" s="684"/>
      <c r="V37" s="684"/>
      <c r="W37" s="684"/>
      <c r="X37" s="684"/>
      <c r="Y37" s="685"/>
      <c r="Z37" s="686">
        <v>4.3</v>
      </c>
      <c r="AA37" s="686"/>
      <c r="AB37" s="686"/>
      <c r="AC37" s="686"/>
      <c r="AD37" s="687" t="s">
        <v>126</v>
      </c>
      <c r="AE37" s="687"/>
      <c r="AF37" s="687"/>
      <c r="AG37" s="687"/>
      <c r="AH37" s="687"/>
      <c r="AI37" s="687"/>
      <c r="AJ37" s="687"/>
      <c r="AK37" s="687"/>
      <c r="AL37" s="688" t="s">
        <v>241</v>
      </c>
      <c r="AM37" s="689"/>
      <c r="AN37" s="689"/>
      <c r="AO37" s="690"/>
      <c r="AQ37" s="761" t="s">
        <v>329</v>
      </c>
      <c r="AR37" s="762"/>
      <c r="AS37" s="762"/>
      <c r="AT37" s="762"/>
      <c r="AU37" s="762"/>
      <c r="AV37" s="762"/>
      <c r="AW37" s="762"/>
      <c r="AX37" s="762"/>
      <c r="AY37" s="763"/>
      <c r="AZ37" s="683">
        <v>267184</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118351</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1440511</v>
      </c>
      <c r="CS37" s="719"/>
      <c r="CT37" s="719"/>
      <c r="CU37" s="719"/>
      <c r="CV37" s="719"/>
      <c r="CW37" s="719"/>
      <c r="CX37" s="719"/>
      <c r="CY37" s="720"/>
      <c r="CZ37" s="688">
        <v>3.9</v>
      </c>
      <c r="DA37" s="717"/>
      <c r="DB37" s="717"/>
      <c r="DC37" s="721"/>
      <c r="DD37" s="692">
        <v>1440511</v>
      </c>
      <c r="DE37" s="719"/>
      <c r="DF37" s="719"/>
      <c r="DG37" s="719"/>
      <c r="DH37" s="719"/>
      <c r="DI37" s="719"/>
      <c r="DJ37" s="719"/>
      <c r="DK37" s="720"/>
      <c r="DL37" s="692">
        <v>1440511</v>
      </c>
      <c r="DM37" s="719"/>
      <c r="DN37" s="719"/>
      <c r="DO37" s="719"/>
      <c r="DP37" s="719"/>
      <c r="DQ37" s="719"/>
      <c r="DR37" s="719"/>
      <c r="DS37" s="719"/>
      <c r="DT37" s="719"/>
      <c r="DU37" s="719"/>
      <c r="DV37" s="720"/>
      <c r="DW37" s="688">
        <v>6.3</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611930</v>
      </c>
      <c r="S38" s="684"/>
      <c r="T38" s="684"/>
      <c r="U38" s="684"/>
      <c r="V38" s="684"/>
      <c r="W38" s="684"/>
      <c r="X38" s="684"/>
      <c r="Y38" s="685"/>
      <c r="Z38" s="686">
        <v>1.6</v>
      </c>
      <c r="AA38" s="686"/>
      <c r="AB38" s="686"/>
      <c r="AC38" s="686"/>
      <c r="AD38" s="687">
        <v>25</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13280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14553</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3387019</v>
      </c>
      <c r="CS38" s="684"/>
      <c r="CT38" s="684"/>
      <c r="CU38" s="684"/>
      <c r="CV38" s="684"/>
      <c r="CW38" s="684"/>
      <c r="CX38" s="684"/>
      <c r="CY38" s="685"/>
      <c r="CZ38" s="688">
        <v>9.1</v>
      </c>
      <c r="DA38" s="717"/>
      <c r="DB38" s="717"/>
      <c r="DC38" s="721"/>
      <c r="DD38" s="692">
        <v>2909753</v>
      </c>
      <c r="DE38" s="684"/>
      <c r="DF38" s="684"/>
      <c r="DG38" s="684"/>
      <c r="DH38" s="684"/>
      <c r="DI38" s="684"/>
      <c r="DJ38" s="684"/>
      <c r="DK38" s="685"/>
      <c r="DL38" s="692">
        <v>2569376</v>
      </c>
      <c r="DM38" s="684"/>
      <c r="DN38" s="684"/>
      <c r="DO38" s="684"/>
      <c r="DP38" s="684"/>
      <c r="DQ38" s="684"/>
      <c r="DR38" s="684"/>
      <c r="DS38" s="684"/>
      <c r="DT38" s="684"/>
      <c r="DU38" s="684"/>
      <c r="DV38" s="685"/>
      <c r="DW38" s="688">
        <v>11.2</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2110799</v>
      </c>
      <c r="S39" s="684"/>
      <c r="T39" s="684"/>
      <c r="U39" s="684"/>
      <c r="V39" s="684"/>
      <c r="W39" s="684"/>
      <c r="X39" s="684"/>
      <c r="Y39" s="685"/>
      <c r="Z39" s="686">
        <v>5.4</v>
      </c>
      <c r="AA39" s="686"/>
      <c r="AB39" s="686"/>
      <c r="AC39" s="686"/>
      <c r="AD39" s="687" t="s">
        <v>126</v>
      </c>
      <c r="AE39" s="687"/>
      <c r="AF39" s="687"/>
      <c r="AG39" s="687"/>
      <c r="AH39" s="687"/>
      <c r="AI39" s="687"/>
      <c r="AJ39" s="687"/>
      <c r="AK39" s="687"/>
      <c r="AL39" s="688" t="s">
        <v>126</v>
      </c>
      <c r="AM39" s="689"/>
      <c r="AN39" s="689"/>
      <c r="AO39" s="690"/>
      <c r="AQ39" s="761" t="s">
        <v>337</v>
      </c>
      <c r="AR39" s="762"/>
      <c r="AS39" s="762"/>
      <c r="AT39" s="762"/>
      <c r="AU39" s="762"/>
      <c r="AV39" s="762"/>
      <c r="AW39" s="762"/>
      <c r="AX39" s="762"/>
      <c r="AY39" s="763"/>
      <c r="AZ39" s="683" t="s">
        <v>241</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21931</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1288452</v>
      </c>
      <c r="CS39" s="719"/>
      <c r="CT39" s="719"/>
      <c r="CU39" s="719"/>
      <c r="CV39" s="719"/>
      <c r="CW39" s="719"/>
      <c r="CX39" s="719"/>
      <c r="CY39" s="720"/>
      <c r="CZ39" s="688">
        <v>3.5</v>
      </c>
      <c r="DA39" s="717"/>
      <c r="DB39" s="717"/>
      <c r="DC39" s="721"/>
      <c r="DD39" s="692">
        <v>1224786</v>
      </c>
      <c r="DE39" s="719"/>
      <c r="DF39" s="719"/>
      <c r="DG39" s="719"/>
      <c r="DH39" s="719"/>
      <c r="DI39" s="719"/>
      <c r="DJ39" s="719"/>
      <c r="DK39" s="720"/>
      <c r="DL39" s="692" t="s">
        <v>241</v>
      </c>
      <c r="DM39" s="719"/>
      <c r="DN39" s="719"/>
      <c r="DO39" s="719"/>
      <c r="DP39" s="719"/>
      <c r="DQ39" s="719"/>
      <c r="DR39" s="719"/>
      <c r="DS39" s="719"/>
      <c r="DT39" s="719"/>
      <c r="DU39" s="719"/>
      <c r="DV39" s="720"/>
      <c r="DW39" s="688" t="s">
        <v>241</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241</v>
      </c>
      <c r="AA40" s="686"/>
      <c r="AB40" s="686"/>
      <c r="AC40" s="686"/>
      <c r="AD40" s="687" t="s">
        <v>126</v>
      </c>
      <c r="AE40" s="687"/>
      <c r="AF40" s="687"/>
      <c r="AG40" s="687"/>
      <c r="AH40" s="687"/>
      <c r="AI40" s="687"/>
      <c r="AJ40" s="687"/>
      <c r="AK40" s="687"/>
      <c r="AL40" s="688" t="s">
        <v>126</v>
      </c>
      <c r="AM40" s="689"/>
      <c r="AN40" s="689"/>
      <c r="AO40" s="690"/>
      <c r="AQ40" s="761" t="s">
        <v>341</v>
      </c>
      <c r="AR40" s="762"/>
      <c r="AS40" s="762"/>
      <c r="AT40" s="762"/>
      <c r="AU40" s="762"/>
      <c r="AV40" s="762"/>
      <c r="AW40" s="762"/>
      <c r="AX40" s="762"/>
      <c r="AY40" s="763"/>
      <c r="AZ40" s="683" t="s">
        <v>241</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97</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4600</v>
      </c>
      <c r="CS40" s="684"/>
      <c r="CT40" s="684"/>
      <c r="CU40" s="684"/>
      <c r="CV40" s="684"/>
      <c r="CW40" s="684"/>
      <c r="CX40" s="684"/>
      <c r="CY40" s="685"/>
      <c r="CZ40" s="688">
        <v>0</v>
      </c>
      <c r="DA40" s="717"/>
      <c r="DB40" s="717"/>
      <c r="DC40" s="721"/>
      <c r="DD40" s="692">
        <v>3600</v>
      </c>
      <c r="DE40" s="684"/>
      <c r="DF40" s="684"/>
      <c r="DG40" s="684"/>
      <c r="DH40" s="684"/>
      <c r="DI40" s="684"/>
      <c r="DJ40" s="684"/>
      <c r="DK40" s="685"/>
      <c r="DL40" s="692" t="s">
        <v>126</v>
      </c>
      <c r="DM40" s="684"/>
      <c r="DN40" s="684"/>
      <c r="DO40" s="684"/>
      <c r="DP40" s="684"/>
      <c r="DQ40" s="684"/>
      <c r="DR40" s="684"/>
      <c r="DS40" s="684"/>
      <c r="DT40" s="684"/>
      <c r="DU40" s="684"/>
      <c r="DV40" s="685"/>
      <c r="DW40" s="688" t="s">
        <v>126</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1341799</v>
      </c>
      <c r="S41" s="684"/>
      <c r="T41" s="684"/>
      <c r="U41" s="684"/>
      <c r="V41" s="684"/>
      <c r="W41" s="684"/>
      <c r="X41" s="684"/>
      <c r="Y41" s="685"/>
      <c r="Z41" s="686">
        <v>3.4</v>
      </c>
      <c r="AA41" s="686"/>
      <c r="AB41" s="686"/>
      <c r="AC41" s="686"/>
      <c r="AD41" s="687" t="s">
        <v>241</v>
      </c>
      <c r="AE41" s="687"/>
      <c r="AF41" s="687"/>
      <c r="AG41" s="687"/>
      <c r="AH41" s="687"/>
      <c r="AI41" s="687"/>
      <c r="AJ41" s="687"/>
      <c r="AK41" s="687"/>
      <c r="AL41" s="688" t="s">
        <v>126</v>
      </c>
      <c r="AM41" s="689"/>
      <c r="AN41" s="689"/>
      <c r="AO41" s="690"/>
      <c r="AQ41" s="761" t="s">
        <v>346</v>
      </c>
      <c r="AR41" s="762"/>
      <c r="AS41" s="762"/>
      <c r="AT41" s="762"/>
      <c r="AU41" s="762"/>
      <c r="AV41" s="762"/>
      <c r="AW41" s="762"/>
      <c r="AX41" s="762"/>
      <c r="AY41" s="763"/>
      <c r="AZ41" s="683">
        <v>951349</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241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39075694</v>
      </c>
      <c r="S42" s="769"/>
      <c r="T42" s="769"/>
      <c r="U42" s="769"/>
      <c r="V42" s="769"/>
      <c r="W42" s="769"/>
      <c r="X42" s="769"/>
      <c r="Y42" s="777"/>
      <c r="Z42" s="778">
        <v>100</v>
      </c>
      <c r="AA42" s="778"/>
      <c r="AB42" s="778"/>
      <c r="AC42" s="778"/>
      <c r="AD42" s="779">
        <v>21502076</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2435670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299</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1978380</v>
      </c>
      <c r="CS42" s="684"/>
      <c r="CT42" s="684"/>
      <c r="CU42" s="684"/>
      <c r="CV42" s="684"/>
      <c r="CW42" s="684"/>
      <c r="CX42" s="684"/>
      <c r="CY42" s="685"/>
      <c r="CZ42" s="688">
        <v>5.3</v>
      </c>
      <c r="DA42" s="689"/>
      <c r="DB42" s="689"/>
      <c r="DC42" s="701"/>
      <c r="DD42" s="692">
        <v>572274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48459</v>
      </c>
      <c r="CS43" s="719"/>
      <c r="CT43" s="719"/>
      <c r="CU43" s="719"/>
      <c r="CV43" s="719"/>
      <c r="CW43" s="719"/>
      <c r="CX43" s="719"/>
      <c r="CY43" s="720"/>
      <c r="CZ43" s="688">
        <v>0.1</v>
      </c>
      <c r="DA43" s="717"/>
      <c r="DB43" s="717"/>
      <c r="DC43" s="721"/>
      <c r="DD43" s="692">
        <v>48459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1961258</v>
      </c>
      <c r="CS44" s="684"/>
      <c r="CT44" s="684"/>
      <c r="CU44" s="684"/>
      <c r="CV44" s="684"/>
      <c r="CW44" s="684"/>
      <c r="CX44" s="684"/>
      <c r="CY44" s="685"/>
      <c r="CZ44" s="688">
        <v>5.3</v>
      </c>
      <c r="DA44" s="689"/>
      <c r="DB44" s="689"/>
      <c r="DC44" s="701"/>
      <c r="DD44" s="692">
        <v>558096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438177</v>
      </c>
      <c r="CS45" s="719"/>
      <c r="CT45" s="719"/>
      <c r="CU45" s="719"/>
      <c r="CV45" s="719"/>
      <c r="CW45" s="719"/>
      <c r="CX45" s="719"/>
      <c r="CY45" s="720"/>
      <c r="CZ45" s="688">
        <v>1.2</v>
      </c>
      <c r="DA45" s="717"/>
      <c r="DB45" s="717"/>
      <c r="DC45" s="721"/>
      <c r="DD45" s="692">
        <v>36479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1523081</v>
      </c>
      <c r="CS46" s="684"/>
      <c r="CT46" s="684"/>
      <c r="CU46" s="684"/>
      <c r="CV46" s="684"/>
      <c r="CW46" s="684"/>
      <c r="CX46" s="684"/>
      <c r="CY46" s="685"/>
      <c r="CZ46" s="688">
        <v>4.0999999999999996</v>
      </c>
      <c r="DA46" s="689"/>
      <c r="DB46" s="689"/>
      <c r="DC46" s="701"/>
      <c r="DD46" s="692">
        <v>521617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17122</v>
      </c>
      <c r="CS47" s="719"/>
      <c r="CT47" s="719"/>
      <c r="CU47" s="719"/>
      <c r="CV47" s="719"/>
      <c r="CW47" s="719"/>
      <c r="CX47" s="719"/>
      <c r="CY47" s="720"/>
      <c r="CZ47" s="688">
        <v>0</v>
      </c>
      <c r="DA47" s="717"/>
      <c r="DB47" s="717"/>
      <c r="DC47" s="721"/>
      <c r="DD47" s="692">
        <v>14178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241</v>
      </c>
      <c r="CS48" s="684"/>
      <c r="CT48" s="684"/>
      <c r="CU48" s="684"/>
      <c r="CV48" s="684"/>
      <c r="CW48" s="684"/>
      <c r="CX48" s="684"/>
      <c r="CY48" s="685"/>
      <c r="CZ48" s="688" t="s">
        <v>126</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37141528</v>
      </c>
      <c r="CS49" s="754"/>
      <c r="CT49" s="754"/>
      <c r="CU49" s="754"/>
      <c r="CV49" s="754"/>
      <c r="CW49" s="754"/>
      <c r="CX49" s="754"/>
      <c r="CY49" s="785"/>
      <c r="CZ49" s="780">
        <v>100</v>
      </c>
      <c r="DA49" s="786"/>
      <c r="DB49" s="786"/>
      <c r="DC49" s="787"/>
      <c r="DD49" s="788">
        <v>25076559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sMLKHOWhDPcjIMco4m1YqzKcZVrrDtDSOMGv+E/UHy09yrEyv2IKjx1yermwntFeNic9EJKGmtvxLe/QGs5OQ==" saltValue="Njv/SNW3JO9F9rwhHDsD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J67" sqref="BJ6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39075.699999999997</v>
      </c>
      <c r="R7" s="819"/>
      <c r="S7" s="819"/>
      <c r="T7" s="819"/>
      <c r="U7" s="819"/>
      <c r="V7" s="819">
        <v>37141.5</v>
      </c>
      <c r="W7" s="819"/>
      <c r="X7" s="819"/>
      <c r="Y7" s="819"/>
      <c r="Z7" s="819"/>
      <c r="AA7" s="819">
        <v>1934.1999999999971</v>
      </c>
      <c r="AB7" s="819"/>
      <c r="AC7" s="819"/>
      <c r="AD7" s="819"/>
      <c r="AE7" s="820"/>
      <c r="AF7" s="821">
        <v>1399</v>
      </c>
      <c r="AG7" s="822"/>
      <c r="AH7" s="822"/>
      <c r="AI7" s="822"/>
      <c r="AJ7" s="823"/>
      <c r="AK7" s="858">
        <v>1124</v>
      </c>
      <c r="AL7" s="859"/>
      <c r="AM7" s="859"/>
      <c r="AN7" s="859"/>
      <c r="AO7" s="859"/>
      <c r="AP7" s="859">
        <v>40010.9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582</v>
      </c>
      <c r="BT7" s="863"/>
      <c r="BU7" s="863"/>
      <c r="BV7" s="863"/>
      <c r="BW7" s="863"/>
      <c r="BX7" s="863"/>
      <c r="BY7" s="863"/>
      <c r="BZ7" s="863"/>
      <c r="CA7" s="863"/>
      <c r="CB7" s="863"/>
      <c r="CC7" s="863"/>
      <c r="CD7" s="863"/>
      <c r="CE7" s="863"/>
      <c r="CF7" s="863"/>
      <c r="CG7" s="864"/>
      <c r="CH7" s="855">
        <v>3</v>
      </c>
      <c r="CI7" s="856"/>
      <c r="CJ7" s="856"/>
      <c r="CK7" s="856"/>
      <c r="CL7" s="857"/>
      <c r="CM7" s="855">
        <v>55</v>
      </c>
      <c r="CN7" s="856"/>
      <c r="CO7" s="856"/>
      <c r="CP7" s="856"/>
      <c r="CQ7" s="857"/>
      <c r="CR7" s="855">
        <v>4</v>
      </c>
      <c r="CS7" s="856"/>
      <c r="CT7" s="856"/>
      <c r="CU7" s="856"/>
      <c r="CV7" s="857"/>
      <c r="CW7" s="855" t="s">
        <v>583</v>
      </c>
      <c r="CX7" s="856"/>
      <c r="CY7" s="856"/>
      <c r="CZ7" s="856"/>
      <c r="DA7" s="857"/>
      <c r="DB7" s="855">
        <v>1846</v>
      </c>
      <c r="DC7" s="856"/>
      <c r="DD7" s="856"/>
      <c r="DE7" s="856"/>
      <c r="DF7" s="857"/>
      <c r="DG7" s="855" t="s">
        <v>583</v>
      </c>
      <c r="DH7" s="856"/>
      <c r="DI7" s="856"/>
      <c r="DJ7" s="856"/>
      <c r="DK7" s="857"/>
      <c r="DL7" s="855" t="s">
        <v>583</v>
      </c>
      <c r="DM7" s="856"/>
      <c r="DN7" s="856"/>
      <c r="DO7" s="856"/>
      <c r="DP7" s="857"/>
      <c r="DQ7" s="855" t="s">
        <v>583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39075.699999999997</v>
      </c>
      <c r="R23" s="878"/>
      <c r="S23" s="878"/>
      <c r="T23" s="878"/>
      <c r="U23" s="878"/>
      <c r="V23" s="878">
        <v>37141.5</v>
      </c>
      <c r="W23" s="878"/>
      <c r="X23" s="878"/>
      <c r="Y23" s="878"/>
      <c r="Z23" s="878"/>
      <c r="AA23" s="878">
        <v>1934.1999999999971</v>
      </c>
      <c r="AB23" s="878"/>
      <c r="AC23" s="878"/>
      <c r="AD23" s="878"/>
      <c r="AE23" s="879"/>
      <c r="AF23" s="880">
        <v>1399</v>
      </c>
      <c r="AG23" s="878"/>
      <c r="AH23" s="878"/>
      <c r="AI23" s="878"/>
      <c r="AJ23" s="881"/>
      <c r="AK23" s="882"/>
      <c r="AL23" s="883"/>
      <c r="AM23" s="883"/>
      <c r="AN23" s="883"/>
      <c r="AO23" s="883"/>
      <c r="AP23" s="878">
        <v>40010.9</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10173.9</v>
      </c>
      <c r="R28" s="907"/>
      <c r="S28" s="907"/>
      <c r="T28" s="907"/>
      <c r="U28" s="907"/>
      <c r="V28" s="907">
        <v>9876.1</v>
      </c>
      <c r="W28" s="907"/>
      <c r="X28" s="907"/>
      <c r="Y28" s="907"/>
      <c r="Z28" s="907"/>
      <c r="AA28" s="907">
        <f>Q28-V28</f>
        <v>297.79999999999927</v>
      </c>
      <c r="AB28" s="907"/>
      <c r="AC28" s="907"/>
      <c r="AD28" s="907"/>
      <c r="AE28" s="908"/>
      <c r="AF28" s="909">
        <v>298</v>
      </c>
      <c r="AG28" s="907"/>
      <c r="AH28" s="907"/>
      <c r="AI28" s="907"/>
      <c r="AJ28" s="910"/>
      <c r="AK28" s="911">
        <v>1096</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7449.6</v>
      </c>
      <c r="R29" s="843"/>
      <c r="S29" s="843"/>
      <c r="T29" s="843"/>
      <c r="U29" s="843"/>
      <c r="V29" s="843">
        <v>7185.5</v>
      </c>
      <c r="W29" s="843"/>
      <c r="X29" s="843"/>
      <c r="Y29" s="843"/>
      <c r="Z29" s="843"/>
      <c r="AA29" s="843">
        <f t="shared" ref="AA29:AA30" si="0">Q29-V29</f>
        <v>264.10000000000036</v>
      </c>
      <c r="AB29" s="843"/>
      <c r="AC29" s="843"/>
      <c r="AD29" s="843"/>
      <c r="AE29" s="844"/>
      <c r="AF29" s="845">
        <v>264</v>
      </c>
      <c r="AG29" s="846"/>
      <c r="AH29" s="846"/>
      <c r="AI29" s="846"/>
      <c r="AJ29" s="847"/>
      <c r="AK29" s="914">
        <v>1463</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1297.0999999999999</v>
      </c>
      <c r="R30" s="843"/>
      <c r="S30" s="843"/>
      <c r="T30" s="843"/>
      <c r="U30" s="843"/>
      <c r="V30" s="843">
        <v>1295.7</v>
      </c>
      <c r="W30" s="843"/>
      <c r="X30" s="843"/>
      <c r="Y30" s="843"/>
      <c r="Z30" s="843"/>
      <c r="AA30" s="843">
        <f t="shared" si="0"/>
        <v>1.3999999999998636</v>
      </c>
      <c r="AB30" s="843"/>
      <c r="AC30" s="843"/>
      <c r="AD30" s="843"/>
      <c r="AE30" s="844"/>
      <c r="AF30" s="845">
        <v>1</v>
      </c>
      <c r="AG30" s="846"/>
      <c r="AH30" s="846"/>
      <c r="AI30" s="846"/>
      <c r="AJ30" s="847"/>
      <c r="AK30" s="914">
        <v>218</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1662</v>
      </c>
      <c r="R31" s="843"/>
      <c r="S31" s="843"/>
      <c r="T31" s="843"/>
      <c r="U31" s="843"/>
      <c r="V31" s="843">
        <v>1526</v>
      </c>
      <c r="W31" s="843"/>
      <c r="X31" s="843"/>
      <c r="Y31" s="843"/>
      <c r="Z31" s="843"/>
      <c r="AA31" s="843">
        <v>136</v>
      </c>
      <c r="AB31" s="843"/>
      <c r="AC31" s="843"/>
      <c r="AD31" s="843"/>
      <c r="AE31" s="844"/>
      <c r="AF31" s="845">
        <v>958</v>
      </c>
      <c r="AG31" s="846"/>
      <c r="AH31" s="846"/>
      <c r="AI31" s="846"/>
      <c r="AJ31" s="847"/>
      <c r="AK31" s="914">
        <v>18</v>
      </c>
      <c r="AL31" s="915"/>
      <c r="AM31" s="915"/>
      <c r="AN31" s="915"/>
      <c r="AO31" s="915"/>
      <c r="AP31" s="915">
        <v>1867</v>
      </c>
      <c r="AQ31" s="915"/>
      <c r="AR31" s="915"/>
      <c r="AS31" s="915"/>
      <c r="AT31" s="915"/>
      <c r="AU31" s="915"/>
      <c r="AV31" s="915"/>
      <c r="AW31" s="915"/>
      <c r="AX31" s="915"/>
      <c r="AY31" s="915"/>
      <c r="AZ31" s="916"/>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1638</v>
      </c>
      <c r="R32" s="843"/>
      <c r="S32" s="843"/>
      <c r="T32" s="843"/>
      <c r="U32" s="843"/>
      <c r="V32" s="843">
        <v>1452</v>
      </c>
      <c r="W32" s="843"/>
      <c r="X32" s="843"/>
      <c r="Y32" s="843"/>
      <c r="Z32" s="843"/>
      <c r="AA32" s="843">
        <v>186</v>
      </c>
      <c r="AB32" s="843"/>
      <c r="AC32" s="843"/>
      <c r="AD32" s="843"/>
      <c r="AE32" s="844"/>
      <c r="AF32" s="845">
        <v>1282</v>
      </c>
      <c r="AG32" s="846"/>
      <c r="AH32" s="846"/>
      <c r="AI32" s="846"/>
      <c r="AJ32" s="847"/>
      <c r="AK32" s="914">
        <v>267</v>
      </c>
      <c r="AL32" s="915"/>
      <c r="AM32" s="915"/>
      <c r="AN32" s="915"/>
      <c r="AO32" s="915"/>
      <c r="AP32" s="915">
        <v>2800</v>
      </c>
      <c r="AQ32" s="915"/>
      <c r="AR32" s="915"/>
      <c r="AS32" s="915"/>
      <c r="AT32" s="915"/>
      <c r="AU32" s="915">
        <v>1562</v>
      </c>
      <c r="AV32" s="915"/>
      <c r="AW32" s="915"/>
      <c r="AX32" s="915"/>
      <c r="AY32" s="915"/>
      <c r="AZ32" s="916"/>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2804</v>
      </c>
      <c r="AG63" s="926"/>
      <c r="AH63" s="926"/>
      <c r="AI63" s="926"/>
      <c r="AJ63" s="927"/>
      <c r="AK63" s="928"/>
      <c r="AL63" s="923"/>
      <c r="AM63" s="923"/>
      <c r="AN63" s="923"/>
      <c r="AO63" s="923"/>
      <c r="AP63" s="926">
        <f>SUM(AP28:AT62)</f>
        <v>4667</v>
      </c>
      <c r="AQ63" s="926"/>
      <c r="AR63" s="926"/>
      <c r="AS63" s="926"/>
      <c r="AT63" s="926"/>
      <c r="AU63" s="926">
        <f>SUM(AU28:AY62)</f>
        <v>1562</v>
      </c>
      <c r="AV63" s="926"/>
      <c r="AW63" s="926"/>
      <c r="AX63" s="926"/>
      <c r="AY63" s="926"/>
      <c r="AZ63" s="930"/>
      <c r="BA63" s="930"/>
      <c r="BB63" s="930"/>
      <c r="BC63" s="930"/>
      <c r="BD63" s="930"/>
      <c r="BE63" s="931"/>
      <c r="BF63" s="931"/>
      <c r="BG63" s="931"/>
      <c r="BH63" s="931"/>
      <c r="BI63" s="932"/>
      <c r="BJ63" s="933" t="s">
        <v>408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411</v>
      </c>
      <c r="R66" s="802"/>
      <c r="S66" s="802"/>
      <c r="T66" s="802"/>
      <c r="U66" s="803"/>
      <c r="V66" s="801" t="s">
        <v>412</v>
      </c>
      <c r="W66" s="802"/>
      <c r="X66" s="802"/>
      <c r="Y66" s="802"/>
      <c r="Z66" s="803"/>
      <c r="AA66" s="801" t="s">
        <v>413</v>
      </c>
      <c r="AB66" s="802"/>
      <c r="AC66" s="802"/>
      <c r="AD66" s="802"/>
      <c r="AE66" s="803"/>
      <c r="AF66" s="936" t="s">
        <v>414</v>
      </c>
      <c r="AG66" s="897"/>
      <c r="AH66" s="897"/>
      <c r="AI66" s="897"/>
      <c r="AJ66" s="937"/>
      <c r="AK66" s="801" t="s">
        <v>415</v>
      </c>
      <c r="AL66" s="825"/>
      <c r="AM66" s="825"/>
      <c r="AN66" s="825"/>
      <c r="AO66" s="826"/>
      <c r="AP66" s="801" t="s">
        <v>416</v>
      </c>
      <c r="AQ66" s="802"/>
      <c r="AR66" s="802"/>
      <c r="AS66" s="802"/>
      <c r="AT66" s="803"/>
      <c r="AU66" s="801" t="s">
        <v>417</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4687</v>
      </c>
      <c r="R68" s="950"/>
      <c r="S68" s="950"/>
      <c r="T68" s="950"/>
      <c r="U68" s="950"/>
      <c r="V68" s="950">
        <v>4364</v>
      </c>
      <c r="W68" s="950"/>
      <c r="X68" s="950"/>
      <c r="Y68" s="950"/>
      <c r="Z68" s="950"/>
      <c r="AA68" s="950">
        <v>322</v>
      </c>
      <c r="AB68" s="950"/>
      <c r="AC68" s="950"/>
      <c r="AD68" s="950"/>
      <c r="AE68" s="950"/>
      <c r="AF68" s="950">
        <v>277</v>
      </c>
      <c r="AG68" s="950"/>
      <c r="AH68" s="950"/>
      <c r="AI68" s="950"/>
      <c r="AJ68" s="950"/>
      <c r="AK68" s="950">
        <v>58</v>
      </c>
      <c r="AL68" s="950"/>
      <c r="AM68" s="950"/>
      <c r="AN68" s="950"/>
      <c r="AO68" s="950"/>
      <c r="AP68" s="950">
        <v>3289</v>
      </c>
      <c r="AQ68" s="950"/>
      <c r="AR68" s="950"/>
      <c r="AS68" s="950"/>
      <c r="AT68" s="950"/>
      <c r="AU68" s="950">
        <v>1373.0530000000001</v>
      </c>
      <c r="AV68" s="950"/>
      <c r="AW68" s="950"/>
      <c r="AX68" s="950"/>
      <c r="AY68" s="950"/>
      <c r="AZ68" s="951" t="s">
        <v>579</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1496.6010000000001</v>
      </c>
      <c r="R69" s="961"/>
      <c r="S69" s="961"/>
      <c r="T69" s="961"/>
      <c r="U69" s="914"/>
      <c r="V69" s="962">
        <v>1481.212</v>
      </c>
      <c r="W69" s="961"/>
      <c r="X69" s="961"/>
      <c r="Y69" s="961"/>
      <c r="Z69" s="914"/>
      <c r="AA69" s="962">
        <v>15.388999999999999</v>
      </c>
      <c r="AB69" s="961"/>
      <c r="AC69" s="961"/>
      <c r="AD69" s="961"/>
      <c r="AE69" s="914"/>
      <c r="AF69" s="962">
        <v>15.388999999999999</v>
      </c>
      <c r="AG69" s="961"/>
      <c r="AH69" s="961"/>
      <c r="AI69" s="961"/>
      <c r="AJ69" s="914"/>
      <c r="AK69" s="915" t="s">
        <v>589</v>
      </c>
      <c r="AL69" s="915"/>
      <c r="AM69" s="915"/>
      <c r="AN69" s="915"/>
      <c r="AO69" s="915"/>
      <c r="AP69" s="915" t="s">
        <v>589</v>
      </c>
      <c r="AQ69" s="915"/>
      <c r="AR69" s="915"/>
      <c r="AS69" s="915"/>
      <c r="AT69" s="915"/>
      <c r="AU69" s="915" t="s">
        <v>589</v>
      </c>
      <c r="AV69" s="915"/>
      <c r="AW69" s="915"/>
      <c r="AX69" s="915"/>
      <c r="AY69" s="915"/>
      <c r="AZ69" s="963" t="s">
        <v>579</v>
      </c>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768537.64199999999</v>
      </c>
      <c r="R70" s="961"/>
      <c r="S70" s="961"/>
      <c r="T70" s="961"/>
      <c r="U70" s="914"/>
      <c r="V70" s="962">
        <v>753940.91399999999</v>
      </c>
      <c r="W70" s="961"/>
      <c r="X70" s="961"/>
      <c r="Y70" s="961"/>
      <c r="Z70" s="914"/>
      <c r="AA70" s="962">
        <v>14596.727999999999</v>
      </c>
      <c r="AB70" s="961"/>
      <c r="AC70" s="961"/>
      <c r="AD70" s="961"/>
      <c r="AE70" s="914"/>
      <c r="AF70" s="962">
        <v>14596.727999999999</v>
      </c>
      <c r="AG70" s="961"/>
      <c r="AH70" s="961"/>
      <c r="AI70" s="961"/>
      <c r="AJ70" s="914"/>
      <c r="AK70" s="915">
        <v>7714</v>
      </c>
      <c r="AL70" s="915"/>
      <c r="AM70" s="915"/>
      <c r="AN70" s="915"/>
      <c r="AO70" s="915"/>
      <c r="AP70" s="915" t="s">
        <v>589</v>
      </c>
      <c r="AQ70" s="915"/>
      <c r="AR70" s="915"/>
      <c r="AS70" s="915"/>
      <c r="AT70" s="915"/>
      <c r="AU70" s="915" t="s">
        <v>589</v>
      </c>
      <c r="AV70" s="915"/>
      <c r="AW70" s="915"/>
      <c r="AX70" s="915"/>
      <c r="AY70" s="915"/>
      <c r="AZ70" s="963" t="s">
        <v>580</v>
      </c>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22719.489000000001</v>
      </c>
      <c r="R71" s="961"/>
      <c r="S71" s="961"/>
      <c r="T71" s="961"/>
      <c r="U71" s="914"/>
      <c r="V71" s="962">
        <v>22554.659</v>
      </c>
      <c r="W71" s="961"/>
      <c r="X71" s="961"/>
      <c r="Y71" s="961"/>
      <c r="Z71" s="914"/>
      <c r="AA71" s="962">
        <v>164.83</v>
      </c>
      <c r="AB71" s="961"/>
      <c r="AC71" s="961"/>
      <c r="AD71" s="961"/>
      <c r="AE71" s="914"/>
      <c r="AF71" s="962">
        <v>164.83</v>
      </c>
      <c r="AG71" s="961"/>
      <c r="AH71" s="961"/>
      <c r="AI71" s="961"/>
      <c r="AJ71" s="914"/>
      <c r="AK71" s="915">
        <v>19.5</v>
      </c>
      <c r="AL71" s="915"/>
      <c r="AM71" s="915"/>
      <c r="AN71" s="915"/>
      <c r="AO71" s="915"/>
      <c r="AP71" s="915" t="s">
        <v>589</v>
      </c>
      <c r="AQ71" s="915"/>
      <c r="AR71" s="915"/>
      <c r="AS71" s="915"/>
      <c r="AT71" s="915"/>
      <c r="AU71" s="915" t="s">
        <v>589</v>
      </c>
      <c r="AV71" s="915"/>
      <c r="AW71" s="915"/>
      <c r="AX71" s="915"/>
      <c r="AY71" s="915"/>
      <c r="AZ71" s="963" t="s">
        <v>579</v>
      </c>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577</v>
      </c>
      <c r="C72" s="958"/>
      <c r="D72" s="958"/>
      <c r="E72" s="958"/>
      <c r="F72" s="958"/>
      <c r="G72" s="958"/>
      <c r="H72" s="958"/>
      <c r="I72" s="958"/>
      <c r="J72" s="958"/>
      <c r="K72" s="958"/>
      <c r="L72" s="958"/>
      <c r="M72" s="958"/>
      <c r="N72" s="958"/>
      <c r="O72" s="958"/>
      <c r="P72" s="959"/>
      <c r="Q72" s="960">
        <v>329.346</v>
      </c>
      <c r="R72" s="961"/>
      <c r="S72" s="961"/>
      <c r="T72" s="961"/>
      <c r="U72" s="914"/>
      <c r="V72" s="962">
        <v>135.345</v>
      </c>
      <c r="W72" s="961"/>
      <c r="X72" s="961"/>
      <c r="Y72" s="961"/>
      <c r="Z72" s="914"/>
      <c r="AA72" s="962">
        <v>194.001</v>
      </c>
      <c r="AB72" s="961"/>
      <c r="AC72" s="961"/>
      <c r="AD72" s="961"/>
      <c r="AE72" s="914"/>
      <c r="AF72" s="962">
        <v>194.001</v>
      </c>
      <c r="AG72" s="961"/>
      <c r="AH72" s="961"/>
      <c r="AI72" s="961"/>
      <c r="AJ72" s="914"/>
      <c r="AK72" s="915" t="s">
        <v>589</v>
      </c>
      <c r="AL72" s="915"/>
      <c r="AM72" s="915"/>
      <c r="AN72" s="915"/>
      <c r="AO72" s="915"/>
      <c r="AP72" s="915" t="s">
        <v>589</v>
      </c>
      <c r="AQ72" s="915"/>
      <c r="AR72" s="915"/>
      <c r="AS72" s="915"/>
      <c r="AT72" s="915"/>
      <c r="AU72" s="915" t="s">
        <v>589</v>
      </c>
      <c r="AV72" s="915"/>
      <c r="AW72" s="915"/>
      <c r="AX72" s="915"/>
      <c r="AY72" s="915"/>
      <c r="AZ72" s="963" t="s">
        <v>581</v>
      </c>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348.16300000000001</v>
      </c>
      <c r="R73" s="961"/>
      <c r="S73" s="961"/>
      <c r="T73" s="961"/>
      <c r="U73" s="914"/>
      <c r="V73" s="962">
        <v>320.28199999999998</v>
      </c>
      <c r="W73" s="961"/>
      <c r="X73" s="961"/>
      <c r="Y73" s="961"/>
      <c r="Z73" s="914"/>
      <c r="AA73" s="962">
        <v>27.881</v>
      </c>
      <c r="AB73" s="961"/>
      <c r="AC73" s="961"/>
      <c r="AD73" s="961"/>
      <c r="AE73" s="914"/>
      <c r="AF73" s="962">
        <v>27.881</v>
      </c>
      <c r="AG73" s="961"/>
      <c r="AH73" s="961"/>
      <c r="AI73" s="961"/>
      <c r="AJ73" s="914"/>
      <c r="AK73" s="915">
        <v>14</v>
      </c>
      <c r="AL73" s="915"/>
      <c r="AM73" s="915"/>
      <c r="AN73" s="915"/>
      <c r="AO73" s="915"/>
      <c r="AP73" s="915" t="s">
        <v>589</v>
      </c>
      <c r="AQ73" s="915"/>
      <c r="AR73" s="915"/>
      <c r="AS73" s="915"/>
      <c r="AT73" s="915"/>
      <c r="AU73" s="915" t="s">
        <v>589</v>
      </c>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5"/>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0"/>
      <c r="R75" s="961"/>
      <c r="S75" s="961"/>
      <c r="T75" s="961"/>
      <c r="U75" s="914"/>
      <c r="V75" s="962"/>
      <c r="W75" s="961"/>
      <c r="X75" s="961"/>
      <c r="Y75" s="961"/>
      <c r="Z75" s="914"/>
      <c r="AA75" s="962"/>
      <c r="AB75" s="961"/>
      <c r="AC75" s="961"/>
      <c r="AD75" s="961"/>
      <c r="AE75" s="914"/>
      <c r="AF75" s="962"/>
      <c r="AG75" s="961"/>
      <c r="AH75" s="961"/>
      <c r="AI75" s="961"/>
      <c r="AJ75" s="914"/>
      <c r="AK75" s="962"/>
      <c r="AL75" s="961"/>
      <c r="AM75" s="961"/>
      <c r="AN75" s="961"/>
      <c r="AO75" s="914"/>
      <c r="AP75" s="962"/>
      <c r="AQ75" s="961"/>
      <c r="AR75" s="961"/>
      <c r="AS75" s="961"/>
      <c r="AT75" s="914"/>
      <c r="AU75" s="962"/>
      <c r="AV75" s="961"/>
      <c r="AW75" s="961"/>
      <c r="AX75" s="961"/>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0"/>
      <c r="R76" s="961"/>
      <c r="S76" s="961"/>
      <c r="T76" s="961"/>
      <c r="U76" s="914"/>
      <c r="V76" s="962"/>
      <c r="W76" s="961"/>
      <c r="X76" s="961"/>
      <c r="Y76" s="961"/>
      <c r="Z76" s="914"/>
      <c r="AA76" s="962"/>
      <c r="AB76" s="961"/>
      <c r="AC76" s="961"/>
      <c r="AD76" s="961"/>
      <c r="AE76" s="914"/>
      <c r="AF76" s="962"/>
      <c r="AG76" s="961"/>
      <c r="AH76" s="961"/>
      <c r="AI76" s="961"/>
      <c r="AJ76" s="914"/>
      <c r="AK76" s="962"/>
      <c r="AL76" s="961"/>
      <c r="AM76" s="961"/>
      <c r="AN76" s="961"/>
      <c r="AO76" s="914"/>
      <c r="AP76" s="962"/>
      <c r="AQ76" s="961"/>
      <c r="AR76" s="961"/>
      <c r="AS76" s="961"/>
      <c r="AT76" s="914"/>
      <c r="AU76" s="962"/>
      <c r="AV76" s="961"/>
      <c r="AW76" s="961"/>
      <c r="AX76" s="961"/>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0"/>
      <c r="R77" s="961"/>
      <c r="S77" s="961"/>
      <c r="T77" s="961"/>
      <c r="U77" s="914"/>
      <c r="V77" s="962"/>
      <c r="W77" s="961"/>
      <c r="X77" s="961"/>
      <c r="Y77" s="961"/>
      <c r="Z77" s="914"/>
      <c r="AA77" s="962"/>
      <c r="AB77" s="961"/>
      <c r="AC77" s="961"/>
      <c r="AD77" s="961"/>
      <c r="AE77" s="914"/>
      <c r="AF77" s="962"/>
      <c r="AG77" s="961"/>
      <c r="AH77" s="961"/>
      <c r="AI77" s="961"/>
      <c r="AJ77" s="914"/>
      <c r="AK77" s="962"/>
      <c r="AL77" s="961"/>
      <c r="AM77" s="961"/>
      <c r="AN77" s="961"/>
      <c r="AO77" s="914"/>
      <c r="AP77" s="962"/>
      <c r="AQ77" s="961"/>
      <c r="AR77" s="961"/>
      <c r="AS77" s="961"/>
      <c r="AT77" s="914"/>
      <c r="AU77" s="962"/>
      <c r="AV77" s="961"/>
      <c r="AW77" s="961"/>
      <c r="AX77" s="961"/>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5"/>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5"/>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5"/>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5"/>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SUM(AF68:AJ73)</f>
        <v>15275.828999999998</v>
      </c>
      <c r="AG88" s="926"/>
      <c r="AH88" s="926"/>
      <c r="AI88" s="926"/>
      <c r="AJ88" s="926"/>
      <c r="AK88" s="923"/>
      <c r="AL88" s="923"/>
      <c r="AM88" s="923"/>
      <c r="AN88" s="923"/>
      <c r="AO88" s="923"/>
      <c r="AP88" s="926">
        <v>3289</v>
      </c>
      <c r="AQ88" s="926"/>
      <c r="AR88" s="926"/>
      <c r="AS88" s="926"/>
      <c r="AT88" s="926"/>
      <c r="AU88" s="926">
        <v>1373.0530000000001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v>
      </c>
      <c r="CS102" s="934"/>
      <c r="CT102" s="934"/>
      <c r="CU102" s="934"/>
      <c r="CV102" s="977"/>
      <c r="CW102" s="976" t="s">
        <v>514</v>
      </c>
      <c r="CX102" s="934"/>
      <c r="CY102" s="934"/>
      <c r="CZ102" s="934"/>
      <c r="DA102" s="977"/>
      <c r="DB102" s="976">
        <v>1846</v>
      </c>
      <c r="DC102" s="934"/>
      <c r="DD102" s="934"/>
      <c r="DE102" s="934"/>
      <c r="DF102" s="977"/>
      <c r="DG102" s="976" t="s">
        <v>514</v>
      </c>
      <c r="DH102" s="934"/>
      <c r="DI102" s="934"/>
      <c r="DJ102" s="934"/>
      <c r="DK102" s="977"/>
      <c r="DL102" s="976" t="s">
        <v>514</v>
      </c>
      <c r="DM102" s="934"/>
      <c r="DN102" s="934"/>
      <c r="DO102" s="934"/>
      <c r="DP102" s="977"/>
      <c r="DQ102" s="976" t="s">
        <v>514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305</v>
      </c>
      <c r="AG109" s="979"/>
      <c r="AH109" s="979"/>
      <c r="AI109" s="979"/>
      <c r="AJ109" s="980"/>
      <c r="AK109" s="978" t="s">
        <v>304</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305</v>
      </c>
      <c r="BW109" s="979"/>
      <c r="BX109" s="979"/>
      <c r="BY109" s="979"/>
      <c r="BZ109" s="980"/>
      <c r="CA109" s="978" t="s">
        <v>304</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305</v>
      </c>
      <c r="DM109" s="979"/>
      <c r="DN109" s="979"/>
      <c r="DO109" s="979"/>
      <c r="DP109" s="980"/>
      <c r="DQ109" s="978" t="s">
        <v>304</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3725375</v>
      </c>
      <c r="AB110" s="986"/>
      <c r="AC110" s="986"/>
      <c r="AD110" s="986"/>
      <c r="AE110" s="987"/>
      <c r="AF110" s="988">
        <v>3849768</v>
      </c>
      <c r="AG110" s="986"/>
      <c r="AH110" s="986"/>
      <c r="AI110" s="986"/>
      <c r="AJ110" s="987"/>
      <c r="AK110" s="988">
        <v>4113233</v>
      </c>
      <c r="AL110" s="986"/>
      <c r="AM110" s="986"/>
      <c r="AN110" s="986"/>
      <c r="AO110" s="987"/>
      <c r="AP110" s="989">
        <v>21.4</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39675642</v>
      </c>
      <c r="BR110" s="1021"/>
      <c r="BS110" s="1021"/>
      <c r="BT110" s="1021"/>
      <c r="BU110" s="1021"/>
      <c r="BV110" s="1021">
        <v>41842705</v>
      </c>
      <c r="BW110" s="1021"/>
      <c r="BX110" s="1021"/>
      <c r="BY110" s="1021"/>
      <c r="BZ110" s="1021"/>
      <c r="CA110" s="1021">
        <v>40010917</v>
      </c>
      <c r="CB110" s="1021"/>
      <c r="CC110" s="1021"/>
      <c r="CD110" s="1021"/>
      <c r="CE110" s="1021"/>
      <c r="CF110" s="1035">
        <v>208.3</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305231</v>
      </c>
      <c r="DH110" s="1021"/>
      <c r="DI110" s="1021"/>
      <c r="DJ110" s="1021"/>
      <c r="DK110" s="1021"/>
      <c r="DL110" s="1021">
        <v>281514</v>
      </c>
      <c r="DM110" s="1021"/>
      <c r="DN110" s="1021"/>
      <c r="DO110" s="1021"/>
      <c r="DP110" s="1021"/>
      <c r="DQ110" s="1021">
        <v>257765</v>
      </c>
      <c r="DR110" s="1021"/>
      <c r="DS110" s="1021"/>
      <c r="DT110" s="1021"/>
      <c r="DU110" s="1021"/>
      <c r="DV110" s="1022">
        <v>1.3</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408</v>
      </c>
      <c r="AB111" s="1028"/>
      <c r="AC111" s="1028"/>
      <c r="AD111" s="1028"/>
      <c r="AE111" s="1029"/>
      <c r="AF111" s="1030" t="s">
        <v>408</v>
      </c>
      <c r="AG111" s="1028"/>
      <c r="AH111" s="1028"/>
      <c r="AI111" s="1028"/>
      <c r="AJ111" s="1029"/>
      <c r="AK111" s="1030" t="s">
        <v>435</v>
      </c>
      <c r="AL111" s="1028"/>
      <c r="AM111" s="1028"/>
      <c r="AN111" s="1028"/>
      <c r="AO111" s="1029"/>
      <c r="AP111" s="1031" t="s">
        <v>436</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2257807</v>
      </c>
      <c r="BR111" s="1014"/>
      <c r="BS111" s="1014"/>
      <c r="BT111" s="1014"/>
      <c r="BU111" s="1014"/>
      <c r="BV111" s="1014">
        <v>2227706</v>
      </c>
      <c r="BW111" s="1014"/>
      <c r="BX111" s="1014"/>
      <c r="BY111" s="1014"/>
      <c r="BZ111" s="1014"/>
      <c r="CA111" s="1014">
        <v>2174761</v>
      </c>
      <c r="CB111" s="1014"/>
      <c r="CC111" s="1014"/>
      <c r="CD111" s="1014"/>
      <c r="CE111" s="1014"/>
      <c r="CF111" s="1008">
        <v>11.3</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435</v>
      </c>
      <c r="DM111" s="1014"/>
      <c r="DN111" s="1014"/>
      <c r="DO111" s="1014"/>
      <c r="DP111" s="1014"/>
      <c r="DQ111" s="1014" t="s">
        <v>436</v>
      </c>
      <c r="DR111" s="1014"/>
      <c r="DS111" s="1014"/>
      <c r="DT111" s="1014"/>
      <c r="DU111" s="1014"/>
      <c r="DV111" s="1015" t="s">
        <v>439</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408</v>
      </c>
      <c r="AB112" s="1053"/>
      <c r="AC112" s="1053"/>
      <c r="AD112" s="1053"/>
      <c r="AE112" s="1054"/>
      <c r="AF112" s="1055" t="s">
        <v>439</v>
      </c>
      <c r="AG112" s="1053"/>
      <c r="AH112" s="1053"/>
      <c r="AI112" s="1053"/>
      <c r="AJ112" s="1054"/>
      <c r="AK112" s="1055" t="s">
        <v>435</v>
      </c>
      <c r="AL112" s="1053"/>
      <c r="AM112" s="1053"/>
      <c r="AN112" s="1053"/>
      <c r="AO112" s="1054"/>
      <c r="AP112" s="1056" t="s">
        <v>435</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1189847</v>
      </c>
      <c r="BR112" s="1014"/>
      <c r="BS112" s="1014"/>
      <c r="BT112" s="1014"/>
      <c r="BU112" s="1014"/>
      <c r="BV112" s="1014">
        <v>1488805</v>
      </c>
      <c r="BW112" s="1014"/>
      <c r="BX112" s="1014"/>
      <c r="BY112" s="1014"/>
      <c r="BZ112" s="1014"/>
      <c r="CA112" s="1014">
        <v>1562154</v>
      </c>
      <c r="CB112" s="1014"/>
      <c r="CC112" s="1014"/>
      <c r="CD112" s="1014"/>
      <c r="CE112" s="1014"/>
      <c r="CF112" s="1008">
        <v>8.1</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435</v>
      </c>
      <c r="DM112" s="1014"/>
      <c r="DN112" s="1014"/>
      <c r="DO112" s="1014"/>
      <c r="DP112" s="1014"/>
      <c r="DQ112" s="1014" t="s">
        <v>408</v>
      </c>
      <c r="DR112" s="1014"/>
      <c r="DS112" s="1014"/>
      <c r="DT112" s="1014"/>
      <c r="DU112" s="1014"/>
      <c r="DV112" s="1015" t="s">
        <v>436</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176496</v>
      </c>
      <c r="AB113" s="1028"/>
      <c r="AC113" s="1028"/>
      <c r="AD113" s="1028"/>
      <c r="AE113" s="1029"/>
      <c r="AF113" s="1030">
        <v>213667</v>
      </c>
      <c r="AG113" s="1028"/>
      <c r="AH113" s="1028"/>
      <c r="AI113" s="1028"/>
      <c r="AJ113" s="1029"/>
      <c r="AK113" s="1030">
        <v>183392</v>
      </c>
      <c r="AL113" s="1028"/>
      <c r="AM113" s="1028"/>
      <c r="AN113" s="1028"/>
      <c r="AO113" s="1029"/>
      <c r="AP113" s="1031">
        <v>1</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1312408</v>
      </c>
      <c r="BR113" s="1014"/>
      <c r="BS113" s="1014"/>
      <c r="BT113" s="1014"/>
      <c r="BU113" s="1014"/>
      <c r="BV113" s="1014">
        <v>1380014</v>
      </c>
      <c r="BW113" s="1014"/>
      <c r="BX113" s="1014"/>
      <c r="BY113" s="1014"/>
      <c r="BZ113" s="1014"/>
      <c r="CA113" s="1014">
        <v>1373053</v>
      </c>
      <c r="CB113" s="1014"/>
      <c r="CC113" s="1014"/>
      <c r="CD113" s="1014"/>
      <c r="CE113" s="1014"/>
      <c r="CF113" s="1008">
        <v>7.1</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435</v>
      </c>
      <c r="DH113" s="1053"/>
      <c r="DI113" s="1053"/>
      <c r="DJ113" s="1053"/>
      <c r="DK113" s="1054"/>
      <c r="DL113" s="1055" t="s">
        <v>126</v>
      </c>
      <c r="DM113" s="1053"/>
      <c r="DN113" s="1053"/>
      <c r="DO113" s="1053"/>
      <c r="DP113" s="1054"/>
      <c r="DQ113" s="1055" t="s">
        <v>435</v>
      </c>
      <c r="DR113" s="1053"/>
      <c r="DS113" s="1053"/>
      <c r="DT113" s="1053"/>
      <c r="DU113" s="1054"/>
      <c r="DV113" s="1056" t="s">
        <v>408</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184113</v>
      </c>
      <c r="AB114" s="1053"/>
      <c r="AC114" s="1053"/>
      <c r="AD114" s="1053"/>
      <c r="AE114" s="1054"/>
      <c r="AF114" s="1055">
        <v>246509</v>
      </c>
      <c r="AG114" s="1053"/>
      <c r="AH114" s="1053"/>
      <c r="AI114" s="1053"/>
      <c r="AJ114" s="1054"/>
      <c r="AK114" s="1055">
        <v>228069</v>
      </c>
      <c r="AL114" s="1053"/>
      <c r="AM114" s="1053"/>
      <c r="AN114" s="1053"/>
      <c r="AO114" s="1054"/>
      <c r="AP114" s="1056">
        <v>1.2</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5035093</v>
      </c>
      <c r="BR114" s="1014"/>
      <c r="BS114" s="1014"/>
      <c r="BT114" s="1014"/>
      <c r="BU114" s="1014"/>
      <c r="BV114" s="1014">
        <v>4789453</v>
      </c>
      <c r="BW114" s="1014"/>
      <c r="BX114" s="1014"/>
      <c r="BY114" s="1014"/>
      <c r="BZ114" s="1014"/>
      <c r="CA114" s="1014">
        <v>4695173</v>
      </c>
      <c r="CB114" s="1014"/>
      <c r="CC114" s="1014"/>
      <c r="CD114" s="1014"/>
      <c r="CE114" s="1014"/>
      <c r="CF114" s="1008">
        <v>24.4</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435</v>
      </c>
      <c r="DM114" s="1053"/>
      <c r="DN114" s="1053"/>
      <c r="DO114" s="1053"/>
      <c r="DP114" s="1054"/>
      <c r="DQ114" s="1055" t="s">
        <v>435</v>
      </c>
      <c r="DR114" s="1053"/>
      <c r="DS114" s="1053"/>
      <c r="DT114" s="1053"/>
      <c r="DU114" s="1054"/>
      <c r="DV114" s="1056" t="s">
        <v>435</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41000</v>
      </c>
      <c r="AB115" s="1028"/>
      <c r="AC115" s="1028"/>
      <c r="AD115" s="1028"/>
      <c r="AE115" s="1029"/>
      <c r="AF115" s="1030">
        <v>55244</v>
      </c>
      <c r="AG115" s="1028"/>
      <c r="AH115" s="1028"/>
      <c r="AI115" s="1028"/>
      <c r="AJ115" s="1029"/>
      <c r="AK115" s="1030">
        <v>52467</v>
      </c>
      <c r="AL115" s="1028"/>
      <c r="AM115" s="1028"/>
      <c r="AN115" s="1028"/>
      <c r="AO115" s="1029"/>
      <c r="AP115" s="1031">
        <v>0.3</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1386</v>
      </c>
      <c r="BR115" s="1014"/>
      <c r="BS115" s="1014"/>
      <c r="BT115" s="1014"/>
      <c r="BU115" s="1014"/>
      <c r="BV115" s="1014">
        <v>914</v>
      </c>
      <c r="BW115" s="1014"/>
      <c r="BX115" s="1014"/>
      <c r="BY115" s="1014"/>
      <c r="BZ115" s="1014"/>
      <c r="CA115" s="1014">
        <v>977</v>
      </c>
      <c r="CB115" s="1014"/>
      <c r="CC115" s="1014"/>
      <c r="CD115" s="1014"/>
      <c r="CE115" s="1014"/>
      <c r="CF115" s="1008">
        <v>0</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1846338</v>
      </c>
      <c r="DH115" s="1053"/>
      <c r="DI115" s="1053"/>
      <c r="DJ115" s="1053"/>
      <c r="DK115" s="1054"/>
      <c r="DL115" s="1055">
        <v>1846338</v>
      </c>
      <c r="DM115" s="1053"/>
      <c r="DN115" s="1053"/>
      <c r="DO115" s="1053"/>
      <c r="DP115" s="1054"/>
      <c r="DQ115" s="1055">
        <v>1846338</v>
      </c>
      <c r="DR115" s="1053"/>
      <c r="DS115" s="1053"/>
      <c r="DT115" s="1053"/>
      <c r="DU115" s="1054"/>
      <c r="DV115" s="1056">
        <v>9.6</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436</v>
      </c>
      <c r="AB116" s="1053"/>
      <c r="AC116" s="1053"/>
      <c r="AD116" s="1053"/>
      <c r="AE116" s="1054"/>
      <c r="AF116" s="1055" t="s">
        <v>436</v>
      </c>
      <c r="AG116" s="1053"/>
      <c r="AH116" s="1053"/>
      <c r="AI116" s="1053"/>
      <c r="AJ116" s="1054"/>
      <c r="AK116" s="1055" t="s">
        <v>436</v>
      </c>
      <c r="AL116" s="1053"/>
      <c r="AM116" s="1053"/>
      <c r="AN116" s="1053"/>
      <c r="AO116" s="1054"/>
      <c r="AP116" s="1056" t="s">
        <v>436</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435</v>
      </c>
      <c r="BW116" s="1014"/>
      <c r="BX116" s="1014"/>
      <c r="BY116" s="1014"/>
      <c r="BZ116" s="1014"/>
      <c r="CA116" s="1014" t="s">
        <v>408</v>
      </c>
      <c r="CB116" s="1014"/>
      <c r="CC116" s="1014"/>
      <c r="CD116" s="1014"/>
      <c r="CE116" s="1014"/>
      <c r="CF116" s="1008" t="s">
        <v>435</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435</v>
      </c>
      <c r="DM116" s="1053"/>
      <c r="DN116" s="1053"/>
      <c r="DO116" s="1053"/>
      <c r="DP116" s="1054"/>
      <c r="DQ116" s="1055" t="s">
        <v>436</v>
      </c>
      <c r="DR116" s="1053"/>
      <c r="DS116" s="1053"/>
      <c r="DT116" s="1053"/>
      <c r="DU116" s="1054"/>
      <c r="DV116" s="1056" t="s">
        <v>436</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4126984</v>
      </c>
      <c r="AB117" s="1071"/>
      <c r="AC117" s="1071"/>
      <c r="AD117" s="1071"/>
      <c r="AE117" s="1072"/>
      <c r="AF117" s="1073">
        <v>4365188</v>
      </c>
      <c r="AG117" s="1071"/>
      <c r="AH117" s="1071"/>
      <c r="AI117" s="1071"/>
      <c r="AJ117" s="1072"/>
      <c r="AK117" s="1073">
        <v>4577161</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436</v>
      </c>
      <c r="BR117" s="1014"/>
      <c r="BS117" s="1014"/>
      <c r="BT117" s="1014"/>
      <c r="BU117" s="1014"/>
      <c r="BV117" s="1014" t="s">
        <v>458</v>
      </c>
      <c r="BW117" s="1014"/>
      <c r="BX117" s="1014"/>
      <c r="BY117" s="1014"/>
      <c r="BZ117" s="1014"/>
      <c r="CA117" s="1014" t="s">
        <v>435</v>
      </c>
      <c r="CB117" s="1014"/>
      <c r="CC117" s="1014"/>
      <c r="CD117" s="1014"/>
      <c r="CE117" s="1014"/>
      <c r="CF117" s="1008" t="s">
        <v>435</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436</v>
      </c>
      <c r="DH117" s="1053"/>
      <c r="DI117" s="1053"/>
      <c r="DJ117" s="1053"/>
      <c r="DK117" s="1054"/>
      <c r="DL117" s="1055" t="s">
        <v>436</v>
      </c>
      <c r="DM117" s="1053"/>
      <c r="DN117" s="1053"/>
      <c r="DO117" s="1053"/>
      <c r="DP117" s="1054"/>
      <c r="DQ117" s="1055" t="s">
        <v>435</v>
      </c>
      <c r="DR117" s="1053"/>
      <c r="DS117" s="1053"/>
      <c r="DT117" s="1053"/>
      <c r="DU117" s="1054"/>
      <c r="DV117" s="1056" t="s">
        <v>436</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305</v>
      </c>
      <c r="AG118" s="979"/>
      <c r="AH118" s="979"/>
      <c r="AI118" s="979"/>
      <c r="AJ118" s="980"/>
      <c r="AK118" s="978" t="s">
        <v>304</v>
      </c>
      <c r="AL118" s="979"/>
      <c r="AM118" s="979"/>
      <c r="AN118" s="979"/>
      <c r="AO118" s="980"/>
      <c r="AP118" s="1065" t="s">
        <v>428</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126</v>
      </c>
      <c r="BW118" s="1092"/>
      <c r="BX118" s="1092"/>
      <c r="BY118" s="1092"/>
      <c r="BZ118" s="1092"/>
      <c r="CA118" s="1092" t="s">
        <v>435</v>
      </c>
      <c r="CB118" s="1092"/>
      <c r="CC118" s="1092"/>
      <c r="CD118" s="1092"/>
      <c r="CE118" s="1092"/>
      <c r="CF118" s="1008" t="s">
        <v>436</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436</v>
      </c>
      <c r="DH118" s="1053"/>
      <c r="DI118" s="1053"/>
      <c r="DJ118" s="1053"/>
      <c r="DK118" s="1054"/>
      <c r="DL118" s="1055" t="s">
        <v>436</v>
      </c>
      <c r="DM118" s="1053"/>
      <c r="DN118" s="1053"/>
      <c r="DO118" s="1053"/>
      <c r="DP118" s="1054"/>
      <c r="DQ118" s="1055" t="s">
        <v>439</v>
      </c>
      <c r="DR118" s="1053"/>
      <c r="DS118" s="1053"/>
      <c r="DT118" s="1053"/>
      <c r="DU118" s="1054"/>
      <c r="DV118" s="1056" t="s">
        <v>439</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23684</v>
      </c>
      <c r="AB119" s="986"/>
      <c r="AC119" s="986"/>
      <c r="AD119" s="986"/>
      <c r="AE119" s="987"/>
      <c r="AF119" s="988">
        <v>23717</v>
      </c>
      <c r="AG119" s="986"/>
      <c r="AH119" s="986"/>
      <c r="AI119" s="986"/>
      <c r="AJ119" s="987"/>
      <c r="AK119" s="988">
        <v>23750</v>
      </c>
      <c r="AL119" s="986"/>
      <c r="AM119" s="986"/>
      <c r="AN119" s="986"/>
      <c r="AO119" s="987"/>
      <c r="AP119" s="989">
        <v>0.1</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462</v>
      </c>
      <c r="BP119" s="1100"/>
      <c r="BQ119" s="1091">
        <v>49472183</v>
      </c>
      <c r="BR119" s="1092"/>
      <c r="BS119" s="1092"/>
      <c r="BT119" s="1092"/>
      <c r="BU119" s="1092"/>
      <c r="BV119" s="1092">
        <v>51729597</v>
      </c>
      <c r="BW119" s="1092"/>
      <c r="BX119" s="1092"/>
      <c r="BY119" s="1092"/>
      <c r="BZ119" s="1092"/>
      <c r="CA119" s="1092">
        <v>49817035</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106238</v>
      </c>
      <c r="DH119" s="1078"/>
      <c r="DI119" s="1078"/>
      <c r="DJ119" s="1078"/>
      <c r="DK119" s="1079"/>
      <c r="DL119" s="1077">
        <v>99854</v>
      </c>
      <c r="DM119" s="1078"/>
      <c r="DN119" s="1078"/>
      <c r="DO119" s="1078"/>
      <c r="DP119" s="1079"/>
      <c r="DQ119" s="1077">
        <v>70658</v>
      </c>
      <c r="DR119" s="1078"/>
      <c r="DS119" s="1078"/>
      <c r="DT119" s="1078"/>
      <c r="DU119" s="1079"/>
      <c r="DV119" s="1080">
        <v>0.4</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435</v>
      </c>
      <c r="AB120" s="1053"/>
      <c r="AC120" s="1053"/>
      <c r="AD120" s="1053"/>
      <c r="AE120" s="1054"/>
      <c r="AF120" s="1055" t="s">
        <v>435</v>
      </c>
      <c r="AG120" s="1053"/>
      <c r="AH120" s="1053"/>
      <c r="AI120" s="1053"/>
      <c r="AJ120" s="1054"/>
      <c r="AK120" s="1055" t="s">
        <v>408</v>
      </c>
      <c r="AL120" s="1053"/>
      <c r="AM120" s="1053"/>
      <c r="AN120" s="1053"/>
      <c r="AO120" s="1054"/>
      <c r="AP120" s="1056" t="s">
        <v>126</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12292631</v>
      </c>
      <c r="BR120" s="1021"/>
      <c r="BS120" s="1021"/>
      <c r="BT120" s="1021"/>
      <c r="BU120" s="1021"/>
      <c r="BV120" s="1021">
        <v>15326650</v>
      </c>
      <c r="BW120" s="1021"/>
      <c r="BX120" s="1021"/>
      <c r="BY120" s="1021"/>
      <c r="BZ120" s="1021"/>
      <c r="CA120" s="1021">
        <v>15291914</v>
      </c>
      <c r="CB120" s="1021"/>
      <c r="CC120" s="1021"/>
      <c r="CD120" s="1021"/>
      <c r="CE120" s="1021"/>
      <c r="CF120" s="1035">
        <v>79.599999999999994</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1189847</v>
      </c>
      <c r="DH120" s="1021"/>
      <c r="DI120" s="1021"/>
      <c r="DJ120" s="1021"/>
      <c r="DK120" s="1021"/>
      <c r="DL120" s="1021">
        <v>1488805</v>
      </c>
      <c r="DM120" s="1021"/>
      <c r="DN120" s="1021"/>
      <c r="DO120" s="1021"/>
      <c r="DP120" s="1021"/>
      <c r="DQ120" s="1021">
        <v>1562154</v>
      </c>
      <c r="DR120" s="1021"/>
      <c r="DS120" s="1021"/>
      <c r="DT120" s="1021"/>
      <c r="DU120" s="1021"/>
      <c r="DV120" s="1022">
        <v>8.1</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408</v>
      </c>
      <c r="AB121" s="1053"/>
      <c r="AC121" s="1053"/>
      <c r="AD121" s="1053"/>
      <c r="AE121" s="1054"/>
      <c r="AF121" s="1055" t="s">
        <v>435</v>
      </c>
      <c r="AG121" s="1053"/>
      <c r="AH121" s="1053"/>
      <c r="AI121" s="1053"/>
      <c r="AJ121" s="1054"/>
      <c r="AK121" s="1055" t="s">
        <v>408</v>
      </c>
      <c r="AL121" s="1053"/>
      <c r="AM121" s="1053"/>
      <c r="AN121" s="1053"/>
      <c r="AO121" s="1054"/>
      <c r="AP121" s="1056" t="s">
        <v>408</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7644366</v>
      </c>
      <c r="BR121" s="1014"/>
      <c r="BS121" s="1014"/>
      <c r="BT121" s="1014"/>
      <c r="BU121" s="1014"/>
      <c r="BV121" s="1014">
        <v>8921705</v>
      </c>
      <c r="BW121" s="1014"/>
      <c r="BX121" s="1014"/>
      <c r="BY121" s="1014"/>
      <c r="BZ121" s="1014"/>
      <c r="CA121" s="1014">
        <v>9456621</v>
      </c>
      <c r="CB121" s="1014"/>
      <c r="CC121" s="1014"/>
      <c r="CD121" s="1014"/>
      <c r="CE121" s="1014"/>
      <c r="CF121" s="1008">
        <v>49.2</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t="s">
        <v>435</v>
      </c>
      <c r="DH121" s="1014"/>
      <c r="DI121" s="1014"/>
      <c r="DJ121" s="1014"/>
      <c r="DK121" s="1014"/>
      <c r="DL121" s="1014" t="s">
        <v>126</v>
      </c>
      <c r="DM121" s="1014"/>
      <c r="DN121" s="1014"/>
      <c r="DO121" s="1014"/>
      <c r="DP121" s="1014"/>
      <c r="DQ121" s="1014" t="s">
        <v>435</v>
      </c>
      <c r="DR121" s="1014"/>
      <c r="DS121" s="1014"/>
      <c r="DT121" s="1014"/>
      <c r="DU121" s="1014"/>
      <c r="DV121" s="1015" t="s">
        <v>408</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126</v>
      </c>
      <c r="AG122" s="1053"/>
      <c r="AH122" s="1053"/>
      <c r="AI122" s="1053"/>
      <c r="AJ122" s="1054"/>
      <c r="AK122" s="1055" t="s">
        <v>435</v>
      </c>
      <c r="AL122" s="1053"/>
      <c r="AM122" s="1053"/>
      <c r="AN122" s="1053"/>
      <c r="AO122" s="1054"/>
      <c r="AP122" s="1056" t="s">
        <v>126</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34880421</v>
      </c>
      <c r="BR122" s="1092"/>
      <c r="BS122" s="1092"/>
      <c r="BT122" s="1092"/>
      <c r="BU122" s="1092"/>
      <c r="BV122" s="1092">
        <v>35906925</v>
      </c>
      <c r="BW122" s="1092"/>
      <c r="BX122" s="1092"/>
      <c r="BY122" s="1092"/>
      <c r="BZ122" s="1092"/>
      <c r="CA122" s="1092">
        <v>35745943</v>
      </c>
      <c r="CB122" s="1092"/>
      <c r="CC122" s="1092"/>
      <c r="CD122" s="1092"/>
      <c r="CE122" s="1092"/>
      <c r="CF122" s="1112">
        <v>186.1</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t="s">
        <v>408</v>
      </c>
      <c r="DH122" s="1014"/>
      <c r="DI122" s="1014"/>
      <c r="DJ122" s="1014"/>
      <c r="DK122" s="1014"/>
      <c r="DL122" s="1014" t="s">
        <v>435</v>
      </c>
      <c r="DM122" s="1014"/>
      <c r="DN122" s="1014"/>
      <c r="DO122" s="1014"/>
      <c r="DP122" s="1014"/>
      <c r="DQ122" s="1014" t="s">
        <v>439</v>
      </c>
      <c r="DR122" s="1014"/>
      <c r="DS122" s="1014"/>
      <c r="DT122" s="1014"/>
      <c r="DU122" s="1014"/>
      <c r="DV122" s="1015" t="s">
        <v>435</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435</v>
      </c>
      <c r="AB123" s="1053"/>
      <c r="AC123" s="1053"/>
      <c r="AD123" s="1053"/>
      <c r="AE123" s="1054"/>
      <c r="AF123" s="1055" t="s">
        <v>436</v>
      </c>
      <c r="AG123" s="1053"/>
      <c r="AH123" s="1053"/>
      <c r="AI123" s="1053"/>
      <c r="AJ123" s="1054"/>
      <c r="AK123" s="1055" t="s">
        <v>439</v>
      </c>
      <c r="AL123" s="1053"/>
      <c r="AM123" s="1053"/>
      <c r="AN123" s="1053"/>
      <c r="AO123" s="1054"/>
      <c r="AP123" s="1056" t="s">
        <v>408</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473</v>
      </c>
      <c r="BP123" s="1100"/>
      <c r="BQ123" s="1159">
        <v>54817418</v>
      </c>
      <c r="BR123" s="1160"/>
      <c r="BS123" s="1160"/>
      <c r="BT123" s="1160"/>
      <c r="BU123" s="1160"/>
      <c r="BV123" s="1160">
        <v>60155280</v>
      </c>
      <c r="BW123" s="1160"/>
      <c r="BX123" s="1160"/>
      <c r="BY123" s="1160"/>
      <c r="BZ123" s="1160"/>
      <c r="CA123" s="1160">
        <v>60494478</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436</v>
      </c>
      <c r="DH123" s="1053"/>
      <c r="DI123" s="1053"/>
      <c r="DJ123" s="1053"/>
      <c r="DK123" s="1054"/>
      <c r="DL123" s="1055" t="s">
        <v>435</v>
      </c>
      <c r="DM123" s="1053"/>
      <c r="DN123" s="1053"/>
      <c r="DO123" s="1053"/>
      <c r="DP123" s="1054"/>
      <c r="DQ123" s="1055" t="s">
        <v>435</v>
      </c>
      <c r="DR123" s="1053"/>
      <c r="DS123" s="1053"/>
      <c r="DT123" s="1053"/>
      <c r="DU123" s="1054"/>
      <c r="DV123" s="1056" t="s">
        <v>436</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436</v>
      </c>
      <c r="AB124" s="1053"/>
      <c r="AC124" s="1053"/>
      <c r="AD124" s="1053"/>
      <c r="AE124" s="1054"/>
      <c r="AF124" s="1055" t="s">
        <v>439</v>
      </c>
      <c r="AG124" s="1053"/>
      <c r="AH124" s="1053"/>
      <c r="AI124" s="1053"/>
      <c r="AJ124" s="1054"/>
      <c r="AK124" s="1055" t="s">
        <v>436</v>
      </c>
      <c r="AL124" s="1053"/>
      <c r="AM124" s="1053"/>
      <c r="AN124" s="1053"/>
      <c r="AO124" s="1054"/>
      <c r="AP124" s="1056" t="s">
        <v>435</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435</v>
      </c>
      <c r="BR124" s="1122"/>
      <c r="BS124" s="1122"/>
      <c r="BT124" s="1122"/>
      <c r="BU124" s="1122"/>
      <c r="BV124" s="1122" t="s">
        <v>435</v>
      </c>
      <c r="BW124" s="1122"/>
      <c r="BX124" s="1122"/>
      <c r="BY124" s="1122"/>
      <c r="BZ124" s="1122"/>
      <c r="CA124" s="1122" t="s">
        <v>439</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436</v>
      </c>
      <c r="DH124" s="1078"/>
      <c r="DI124" s="1078"/>
      <c r="DJ124" s="1078"/>
      <c r="DK124" s="1079"/>
      <c r="DL124" s="1077" t="s">
        <v>458</v>
      </c>
      <c r="DM124" s="1078"/>
      <c r="DN124" s="1078"/>
      <c r="DO124" s="1078"/>
      <c r="DP124" s="1079"/>
      <c r="DQ124" s="1077" t="s">
        <v>436</v>
      </c>
      <c r="DR124" s="1078"/>
      <c r="DS124" s="1078"/>
      <c r="DT124" s="1078"/>
      <c r="DU124" s="1079"/>
      <c r="DV124" s="1080" t="s">
        <v>436</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436</v>
      </c>
      <c r="AB125" s="1053"/>
      <c r="AC125" s="1053"/>
      <c r="AD125" s="1053"/>
      <c r="AE125" s="1054"/>
      <c r="AF125" s="1055" t="s">
        <v>436</v>
      </c>
      <c r="AG125" s="1053"/>
      <c r="AH125" s="1053"/>
      <c r="AI125" s="1053"/>
      <c r="AJ125" s="1054"/>
      <c r="AK125" s="1055" t="s">
        <v>458</v>
      </c>
      <c r="AL125" s="1053"/>
      <c r="AM125" s="1053"/>
      <c r="AN125" s="1053"/>
      <c r="AO125" s="1054"/>
      <c r="AP125" s="1056" t="s">
        <v>435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435</v>
      </c>
      <c r="DH125" s="1021"/>
      <c r="DI125" s="1021"/>
      <c r="DJ125" s="1021"/>
      <c r="DK125" s="1021"/>
      <c r="DL125" s="1021" t="s">
        <v>435</v>
      </c>
      <c r="DM125" s="1021"/>
      <c r="DN125" s="1021"/>
      <c r="DO125" s="1021"/>
      <c r="DP125" s="1021"/>
      <c r="DQ125" s="1021" t="s">
        <v>435</v>
      </c>
      <c r="DR125" s="1021"/>
      <c r="DS125" s="1021"/>
      <c r="DT125" s="1021"/>
      <c r="DU125" s="1021"/>
      <c r="DV125" s="1022" t="s">
        <v>436</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17316</v>
      </c>
      <c r="AB126" s="1053"/>
      <c r="AC126" s="1053"/>
      <c r="AD126" s="1053"/>
      <c r="AE126" s="1054"/>
      <c r="AF126" s="1055">
        <v>31527</v>
      </c>
      <c r="AG126" s="1053"/>
      <c r="AH126" s="1053"/>
      <c r="AI126" s="1053"/>
      <c r="AJ126" s="1054"/>
      <c r="AK126" s="1055">
        <v>28717</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436</v>
      </c>
      <c r="DH126" s="1014"/>
      <c r="DI126" s="1014"/>
      <c r="DJ126" s="1014"/>
      <c r="DK126" s="1014"/>
      <c r="DL126" s="1014" t="s">
        <v>436</v>
      </c>
      <c r="DM126" s="1014"/>
      <c r="DN126" s="1014"/>
      <c r="DO126" s="1014"/>
      <c r="DP126" s="1014"/>
      <c r="DQ126" s="1014" t="s">
        <v>436</v>
      </c>
      <c r="DR126" s="1014"/>
      <c r="DS126" s="1014"/>
      <c r="DT126" s="1014"/>
      <c r="DU126" s="1014"/>
      <c r="DV126" s="1015" t="s">
        <v>435</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436</v>
      </c>
      <c r="AB127" s="1053"/>
      <c r="AC127" s="1053"/>
      <c r="AD127" s="1053"/>
      <c r="AE127" s="1054"/>
      <c r="AF127" s="1055" t="s">
        <v>435</v>
      </c>
      <c r="AG127" s="1053"/>
      <c r="AH127" s="1053"/>
      <c r="AI127" s="1053"/>
      <c r="AJ127" s="1054"/>
      <c r="AK127" s="1055" t="s">
        <v>436</v>
      </c>
      <c r="AL127" s="1053"/>
      <c r="AM127" s="1053"/>
      <c r="AN127" s="1053"/>
      <c r="AO127" s="1054"/>
      <c r="AP127" s="1056" t="s">
        <v>435</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435</v>
      </c>
      <c r="DH127" s="1014"/>
      <c r="DI127" s="1014"/>
      <c r="DJ127" s="1014"/>
      <c r="DK127" s="1014"/>
      <c r="DL127" s="1014" t="s">
        <v>436</v>
      </c>
      <c r="DM127" s="1014"/>
      <c r="DN127" s="1014"/>
      <c r="DO127" s="1014"/>
      <c r="DP127" s="1014"/>
      <c r="DQ127" s="1014" t="s">
        <v>436</v>
      </c>
      <c r="DR127" s="1014"/>
      <c r="DS127" s="1014"/>
      <c r="DT127" s="1014"/>
      <c r="DU127" s="1014"/>
      <c r="DV127" s="1015" t="s">
        <v>436</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824969</v>
      </c>
      <c r="AB128" s="1142"/>
      <c r="AC128" s="1142"/>
      <c r="AD128" s="1142"/>
      <c r="AE128" s="1143"/>
      <c r="AF128" s="1144">
        <v>950329</v>
      </c>
      <c r="AG128" s="1142"/>
      <c r="AH128" s="1142"/>
      <c r="AI128" s="1142"/>
      <c r="AJ128" s="1143"/>
      <c r="AK128" s="1144">
        <v>1015121</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435</v>
      </c>
      <c r="BG128" s="1149"/>
      <c r="BH128" s="1149"/>
      <c r="BI128" s="1149"/>
      <c r="BJ128" s="1149"/>
      <c r="BK128" s="1149"/>
      <c r="BL128" s="1150"/>
      <c r="BM128" s="1148">
        <v>12.28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v>1386</v>
      </c>
      <c r="DH128" s="1134"/>
      <c r="DI128" s="1134"/>
      <c r="DJ128" s="1134"/>
      <c r="DK128" s="1134"/>
      <c r="DL128" s="1134">
        <v>914</v>
      </c>
      <c r="DM128" s="1134"/>
      <c r="DN128" s="1134"/>
      <c r="DO128" s="1134"/>
      <c r="DP128" s="1134"/>
      <c r="DQ128" s="1134">
        <v>977</v>
      </c>
      <c r="DR128" s="1134"/>
      <c r="DS128" s="1134"/>
      <c r="DT128" s="1134"/>
      <c r="DU128" s="1134"/>
      <c r="DV128" s="1135">
        <v>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22061734</v>
      </c>
      <c r="AB129" s="1053"/>
      <c r="AC129" s="1053"/>
      <c r="AD129" s="1053"/>
      <c r="AE129" s="1054"/>
      <c r="AF129" s="1055">
        <v>22246593</v>
      </c>
      <c r="AG129" s="1053"/>
      <c r="AH129" s="1053"/>
      <c r="AI129" s="1053"/>
      <c r="AJ129" s="1054"/>
      <c r="AK129" s="1055">
        <v>22342069</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492</v>
      </c>
      <c r="BG129" s="1163"/>
      <c r="BH129" s="1163"/>
      <c r="BI129" s="1163"/>
      <c r="BJ129" s="1163"/>
      <c r="BK129" s="1163"/>
      <c r="BL129" s="1164"/>
      <c r="BM129" s="1162">
        <v>17.28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2869106</v>
      </c>
      <c r="AB130" s="1053"/>
      <c r="AC130" s="1053"/>
      <c r="AD130" s="1053"/>
      <c r="AE130" s="1054"/>
      <c r="AF130" s="1055">
        <v>2966476</v>
      </c>
      <c r="AG130" s="1053"/>
      <c r="AH130" s="1053"/>
      <c r="AI130" s="1053"/>
      <c r="AJ130" s="1054"/>
      <c r="AK130" s="1055">
        <v>3135504</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2.2000000000000002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19192628</v>
      </c>
      <c r="AB131" s="1078"/>
      <c r="AC131" s="1078"/>
      <c r="AD131" s="1078"/>
      <c r="AE131" s="1079"/>
      <c r="AF131" s="1077">
        <v>19280117</v>
      </c>
      <c r="AG131" s="1078"/>
      <c r="AH131" s="1078"/>
      <c r="AI131" s="1078"/>
      <c r="AJ131" s="1079"/>
      <c r="AK131" s="1077">
        <v>19206565</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435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2.255600432</v>
      </c>
      <c r="AB132" s="1194"/>
      <c r="AC132" s="1194"/>
      <c r="AD132" s="1194"/>
      <c r="AE132" s="1195"/>
      <c r="AF132" s="1196">
        <v>2.3256238539999998</v>
      </c>
      <c r="AG132" s="1194"/>
      <c r="AH132" s="1194"/>
      <c r="AI132" s="1194"/>
      <c r="AJ132" s="1195"/>
      <c r="AK132" s="1196">
        <v>2.2207823210000002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1.3</v>
      </c>
      <c r="AB133" s="1177"/>
      <c r="AC133" s="1177"/>
      <c r="AD133" s="1177"/>
      <c r="AE133" s="1178"/>
      <c r="AF133" s="1176">
        <v>2.1</v>
      </c>
      <c r="AG133" s="1177"/>
      <c r="AH133" s="1177"/>
      <c r="AI133" s="1177"/>
      <c r="AJ133" s="1178"/>
      <c r="AK133" s="1176">
        <v>2.2000000000000002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tm0LG9S0cCkvu9z6zdsT7fM/o2PWaJZOLAwwLXfAWAoJi+VBr7zdAPN0nSJ1UJ5djvv1JHpSxY88J6+qFuKzg==" saltValue="IuqB+Q20OM/TV276hlgM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85" zoomScaleNormal="85" zoomScaleSheetLayoutView="85" workbookViewId="0">
      <selection activeCell="AI28" sqref="AI2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KQTb1SbZEdJxf0IgxTK1Jdy82siN4TJcdz720XHELO6DsSYcmcAGfgruNm+60JtXMdEQCW1KQJmCeZKuylsuw==" saltValue="81G8xGY9+/NSJ1vEwwt1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5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2g56RNTWJQFQvpmJft29lsXZd+ZoGmNDG5edWHFIyllTtNIAVWF6CPFmwHm3KnDLsCeaCwd1a5vQhF4KR6E8g==" saltValue="60egk7/sXJfSi8BSwVrpY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H1" workbookViewId="0">
      <selection activeCell="AK9" sqref="AK9:AN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5014408</v>
      </c>
      <c r="AP9" s="313">
        <v>43868</v>
      </c>
      <c r="AQ9" s="314">
        <v>56868</v>
      </c>
      <c r="AR9" s="315">
        <v>-22.9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318264</v>
      </c>
      <c r="AP10" s="316">
        <v>2784</v>
      </c>
      <c r="AQ10" s="317">
        <v>3674</v>
      </c>
      <c r="AR10" s="318">
        <v>-24.2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992740</v>
      </c>
      <c r="AP11" s="316">
        <v>8685</v>
      </c>
      <c r="AQ11" s="317">
        <v>3477</v>
      </c>
      <c r="AR11" s="318">
        <v>149.80000000000001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40911</v>
      </c>
      <c r="AP12" s="316">
        <v>358</v>
      </c>
      <c r="AQ12" s="317">
        <v>579</v>
      </c>
      <c r="AR12" s="318">
        <v>-38.200000000000003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11</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302314</v>
      </c>
      <c r="AP14" s="316">
        <v>2645</v>
      </c>
      <c r="AQ14" s="317">
        <v>2399</v>
      </c>
      <c r="AR14" s="318">
        <v>10.3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48459</v>
      </c>
      <c r="AP15" s="316">
        <v>424</v>
      </c>
      <c r="AQ15" s="317">
        <v>1114</v>
      </c>
      <c r="AR15" s="318">
        <v>-61.9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-372117</v>
      </c>
      <c r="AP16" s="316">
        <v>-3255</v>
      </c>
      <c r="AQ16" s="317">
        <v>-4418</v>
      </c>
      <c r="AR16" s="318">
        <v>-26.3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6344979</v>
      </c>
      <c r="AP17" s="316">
        <v>55509</v>
      </c>
      <c r="AQ17" s="317">
        <v>63704</v>
      </c>
      <c r="AR17" s="318">
        <v>-12.9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5.0199999999999996</v>
      </c>
      <c r="AP21" s="329">
        <v>6.05</v>
      </c>
      <c r="AQ21" s="330">
        <v>-1.03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97.8</v>
      </c>
      <c r="AP22" s="334">
        <v>99.6</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4113233</v>
      </c>
      <c r="AP32" s="343">
        <v>35984</v>
      </c>
      <c r="AQ32" s="344">
        <v>31767</v>
      </c>
      <c r="AR32" s="345">
        <v>13.3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v>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v>33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183392</v>
      </c>
      <c r="AP35" s="343">
        <v>1604</v>
      </c>
      <c r="AQ35" s="344">
        <v>6427</v>
      </c>
      <c r="AR35" s="345">
        <v>-75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228069</v>
      </c>
      <c r="AP36" s="343">
        <v>1995</v>
      </c>
      <c r="AQ36" s="344">
        <v>1122</v>
      </c>
      <c r="AR36" s="345">
        <v>77.8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52467</v>
      </c>
      <c r="AP37" s="343">
        <v>459</v>
      </c>
      <c r="AQ37" s="344">
        <v>1023</v>
      </c>
      <c r="AR37" s="345">
        <v>-55.1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514</v>
      </c>
      <c r="AP38" s="346" t="s">
        <v>514</v>
      </c>
      <c r="AQ38" s="347">
        <v>2</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-1015121</v>
      </c>
      <c r="AP39" s="343">
        <v>-8881</v>
      </c>
      <c r="AQ39" s="344">
        <v>-6864</v>
      </c>
      <c r="AR39" s="345">
        <v>29.4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-3135504</v>
      </c>
      <c r="AP40" s="343">
        <v>-27431</v>
      </c>
      <c r="AQ40" s="344">
        <v>-26034</v>
      </c>
      <c r="AR40" s="345">
        <v>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426536</v>
      </c>
      <c r="AP41" s="343">
        <v>3732</v>
      </c>
      <c r="AQ41" s="344">
        <v>7479</v>
      </c>
      <c r="AR41" s="345">
        <v>-50.1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14073191</v>
      </c>
      <c r="AN51" s="365">
        <v>124631</v>
      </c>
      <c r="AO51" s="366">
        <v>72.599999999999994</v>
      </c>
      <c r="AP51" s="367">
        <v>44267</v>
      </c>
      <c r="AQ51" s="368">
        <v>-17.399999999999999</v>
      </c>
      <c r="AR51" s="369">
        <v>90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8103422</v>
      </c>
      <c r="AN52" s="373">
        <v>71763</v>
      </c>
      <c r="AO52" s="374">
        <v>50.5</v>
      </c>
      <c r="AP52" s="375">
        <v>26161</v>
      </c>
      <c r="AQ52" s="376">
        <v>-7.7</v>
      </c>
      <c r="AR52" s="377">
        <v>58.2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7037906</v>
      </c>
      <c r="AN53" s="365">
        <v>61979</v>
      </c>
      <c r="AO53" s="366">
        <v>-50.3</v>
      </c>
      <c r="AP53" s="367">
        <v>40879</v>
      </c>
      <c r="AQ53" s="368">
        <v>-7.7</v>
      </c>
      <c r="AR53" s="369">
        <v>-42.6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4305593</v>
      </c>
      <c r="AN54" s="373">
        <v>37917</v>
      </c>
      <c r="AO54" s="374">
        <v>-47.2</v>
      </c>
      <c r="AP54" s="375">
        <v>24087</v>
      </c>
      <c r="AQ54" s="376">
        <v>-7.9</v>
      </c>
      <c r="AR54" s="377">
        <v>-39.299999999999997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4792758</v>
      </c>
      <c r="AN55" s="365">
        <v>42020</v>
      </c>
      <c r="AO55" s="366">
        <v>-32.200000000000003</v>
      </c>
      <c r="AP55" s="367">
        <v>42651</v>
      </c>
      <c r="AQ55" s="368">
        <v>4.3</v>
      </c>
      <c r="AR55" s="369">
        <v>-36.5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3776144</v>
      </c>
      <c r="AN56" s="373">
        <v>33107</v>
      </c>
      <c r="AO56" s="374">
        <v>-12.7</v>
      </c>
      <c r="AP56" s="375">
        <v>22675</v>
      </c>
      <c r="AQ56" s="376">
        <v>-5.9</v>
      </c>
      <c r="AR56" s="377">
        <v>-6.8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3984751</v>
      </c>
      <c r="AN57" s="365">
        <v>34865</v>
      </c>
      <c r="AO57" s="366">
        <v>-17</v>
      </c>
      <c r="AP57" s="367">
        <v>43226</v>
      </c>
      <c r="AQ57" s="368">
        <v>1.3</v>
      </c>
      <c r="AR57" s="369">
        <v>-18.3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3015697</v>
      </c>
      <c r="AN58" s="373">
        <v>26386</v>
      </c>
      <c r="AO58" s="374">
        <v>-20.3</v>
      </c>
      <c r="AP58" s="375">
        <v>22622</v>
      </c>
      <c r="AQ58" s="376">
        <v>-0.2</v>
      </c>
      <c r="AR58" s="377">
        <v>-20.100000000000001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1961258</v>
      </c>
      <c r="AN59" s="365">
        <v>17158</v>
      </c>
      <c r="AO59" s="366">
        <v>-50.8</v>
      </c>
      <c r="AP59" s="367">
        <v>42836</v>
      </c>
      <c r="AQ59" s="368">
        <v>-0.9</v>
      </c>
      <c r="AR59" s="369">
        <v>-49.9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1523081</v>
      </c>
      <c r="AN60" s="373">
        <v>13325</v>
      </c>
      <c r="AO60" s="374">
        <v>-49.5</v>
      </c>
      <c r="AP60" s="375">
        <v>22936</v>
      </c>
      <c r="AQ60" s="376">
        <v>1.4</v>
      </c>
      <c r="AR60" s="377">
        <v>-50.9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6369973</v>
      </c>
      <c r="AN61" s="380">
        <v>56131</v>
      </c>
      <c r="AO61" s="381">
        <v>-15.5</v>
      </c>
      <c r="AP61" s="382">
        <v>42772</v>
      </c>
      <c r="AQ61" s="383">
        <v>-4.0999999999999996</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4144787</v>
      </c>
      <c r="AN62" s="373">
        <v>36500</v>
      </c>
      <c r="AO62" s="374">
        <v>-15.8</v>
      </c>
      <c r="AP62" s="375">
        <v>23696</v>
      </c>
      <c r="AQ62" s="376">
        <v>-4.0999999999999996</v>
      </c>
      <c r="AR62" s="377">
        <v>-11.7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rd5nJx0CAVysTdkVUgIS8uay8hFXxaV9ruiNRJRpRerasuq28wrm8VpLu0jww3jwLCEjOUuZlwH7S69H8RZow==" saltValue="mJhjF1huosqqEF/5rH5O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85" zoomScaleNormal="85" zoomScaleSheetLayoutView="55" workbookViewId="0">
      <selection activeCell="AE94" sqref="AE9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D/fet5N6srIncl0yRvs3dNWyqLW1ld/rRc430EozaJdu5Y3fOpYmH2KJgAq6KHilV/hqszceOUL4yc+TOIK5fw==" saltValue="2IpYOHP8ImoRm2NNIAyV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A85" zoomScaleNormal="100" zoomScaleSheetLayoutView="55" workbookViewId="0">
      <selection activeCell="CW89" sqref="CW8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CP26JLqDlnOorhfIvPWSc/PzUt1NcNzYff9rHizzZX9do3RRf4JzS3BUgLQCr2Ih+QePNWQOEh8t8B8Lji3bRg==" saltValue="C0jxyE85dhZtz4517ZOE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43" zoomScale="85" zoomScaleNormal="85"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15.06</v>
      </c>
      <c r="G47" s="12">
        <v>15.11</v>
      </c>
      <c r="H47" s="12">
        <v>15.24</v>
      </c>
      <c r="I47" s="12">
        <v>17.72</v>
      </c>
      <c r="J47" s="13">
        <v>17.649999999999999</v>
      </c>
    </row>
    <row r="48" spans="2:10" ht="57.75" customHeight="1" x14ac:dyDescent="0.15">
      <c r="B48" s="14"/>
      <c r="C48" s="1238" t="s">
        <v>4</v>
      </c>
      <c r="D48" s="1238"/>
      <c r="E48" s="1239"/>
      <c r="F48" s="15">
        <v>7.16</v>
      </c>
      <c r="G48" s="16">
        <v>5.5</v>
      </c>
      <c r="H48" s="16">
        <v>6.5</v>
      </c>
      <c r="I48" s="16">
        <v>6.05</v>
      </c>
      <c r="J48" s="17">
        <v>6.26</v>
      </c>
    </row>
    <row r="49" spans="2:10" ht="57.75" customHeight="1" thickBot="1" x14ac:dyDescent="0.2">
      <c r="B49" s="18"/>
      <c r="C49" s="1240" t="s">
        <v>5</v>
      </c>
      <c r="D49" s="1240"/>
      <c r="E49" s="1241"/>
      <c r="F49" s="19">
        <v>3.39</v>
      </c>
      <c r="G49" s="20" t="s">
        <v>560</v>
      </c>
      <c r="H49" s="20">
        <v>1.28</v>
      </c>
      <c r="I49" s="20">
        <v>2.21</v>
      </c>
      <c r="J49" s="21">
        <v>0.25</v>
      </c>
    </row>
    <row r="50" spans="2:10" ht="13.5" customHeight="1" x14ac:dyDescent="0.15"/>
  </sheetData>
  <sheetProtection algorithmName="SHA-512" hashValue="I3OBEjbSFOR0F6+MXrs5+EeNCJW47x+yp2MO1lRE+SaG5l/FAAA2Oktc/75kRRAD3PfeyKtsSGDh7xqfKwlaZQ==" saltValue="8pPJVT+lNxt2QRYhAu95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2021-09-16T23:46:19Z</cp:lastPrinted>
  <dcterms:created xsi:type="dcterms:W3CDTF">2021-02-05T01:45:20Z</dcterms:created>
  <dcterms:modified xsi:type="dcterms:W3CDTF">2021-09-30T04:33:45Z</dcterms:modified>
  <cp:category/>
</cp:coreProperties>
</file>